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esymolin\carpetas comunes\SISTEMA DE GESTIÓN TS 16949 REV 01\PA3 RR.HH\REGISTROS\"/>
    </mc:Choice>
  </mc:AlternateContent>
  <bookViews>
    <workbookView xWindow="390" yWindow="135" windowWidth="6990" windowHeight="6225" firstSheet="4" activeTab="7"/>
  </bookViews>
  <sheets>
    <sheet name="CUANTITATIVO-2012" sheetId="1" r:id="rId1"/>
    <sheet name="CUALITATIVO-2012" sheetId="2" r:id="rId2"/>
    <sheet name="CUANTITATIVO-2013" sheetId="3" r:id="rId3"/>
    <sheet name="CUALITATIVO-2013" sheetId="4" r:id="rId4"/>
    <sheet name="CUANTITATIVO 2014" sheetId="5" r:id="rId5"/>
    <sheet name="CUALITATIVO 2014" sheetId="6" r:id="rId6"/>
    <sheet name="CUANTITATIVO 2015" sheetId="8" r:id="rId7"/>
    <sheet name="CUALITATIVO 2015" sheetId="7" r:id="rId8"/>
  </sheets>
  <definedNames>
    <definedName name="_xlnm.Print_Area" localSheetId="7">'CUALITATIVO 2015'!$G:$DB</definedName>
  </definedNames>
  <calcPr calcId="152511"/>
</workbook>
</file>

<file path=xl/calcChain.xml><?xml version="1.0" encoding="utf-8"?>
<calcChain xmlns="http://schemas.openxmlformats.org/spreadsheetml/2006/main">
  <c r="F38" i="7" l="1"/>
  <c r="F27" i="7"/>
  <c r="F21" i="7"/>
  <c r="F13" i="7"/>
  <c r="L9" i="8" l="1"/>
  <c r="H9" i="8" s="1"/>
  <c r="L8" i="8"/>
  <c r="H8" i="8" s="1"/>
  <c r="L7" i="8"/>
  <c r="H7" i="8" s="1"/>
  <c r="F7" i="8"/>
  <c r="L6" i="8"/>
  <c r="H6" i="8" s="1"/>
  <c r="L5" i="8"/>
  <c r="H5" i="8" s="1"/>
  <c r="F9" i="8" l="1"/>
  <c r="J9" i="8"/>
  <c r="F8" i="8"/>
  <c r="J8" i="8"/>
  <c r="J7" i="8"/>
  <c r="F6" i="8"/>
  <c r="J6" i="8"/>
  <c r="F5" i="8"/>
  <c r="J5" i="8"/>
  <c r="D5" i="8"/>
  <c r="K5" i="8" s="1"/>
  <c r="D6" i="8"/>
  <c r="D7" i="8"/>
  <c r="K7" i="8" s="1"/>
  <c r="D8" i="8"/>
  <c r="K8" i="8" s="1"/>
  <c r="D9" i="8"/>
  <c r="K9" i="8" s="1"/>
  <c r="L6" i="3"/>
  <c r="L7" i="3"/>
  <c r="L8" i="3"/>
  <c r="L9" i="3"/>
  <c r="L5" i="3"/>
  <c r="K6" i="5"/>
  <c r="I6" i="5" s="1"/>
  <c r="K7" i="5"/>
  <c r="G7" i="5" s="1"/>
  <c r="K8" i="5"/>
  <c r="I8" i="5" s="1"/>
  <c r="K9" i="5"/>
  <c r="G9" i="5" s="1"/>
  <c r="K5" i="5"/>
  <c r="I5" i="5" s="1"/>
  <c r="I9" i="5"/>
  <c r="E9" i="5"/>
  <c r="G8" i="5"/>
  <c r="C8" i="5"/>
  <c r="I7" i="5"/>
  <c r="E7" i="5"/>
  <c r="G6" i="5"/>
  <c r="C6" i="5"/>
  <c r="G5" i="5"/>
  <c r="C5" i="5"/>
  <c r="E5" i="5" l="1"/>
  <c r="E6" i="5"/>
  <c r="E8" i="5"/>
  <c r="K6" i="8"/>
  <c r="K10" i="8"/>
  <c r="J6" i="5"/>
  <c r="C7" i="5"/>
  <c r="J7" i="5" s="1"/>
  <c r="C9" i="5"/>
  <c r="J9" i="5" s="1"/>
  <c r="J8" i="5"/>
  <c r="J5" i="5"/>
  <c r="F8" i="3"/>
  <c r="F5" i="3"/>
  <c r="J10" i="5" l="1"/>
  <c r="D9" i="3"/>
  <c r="H8" i="3"/>
  <c r="D7" i="3"/>
  <c r="H6" i="3"/>
  <c r="D5" i="3"/>
  <c r="F7" i="3" l="1"/>
  <c r="J7" i="3"/>
  <c r="F6" i="3"/>
  <c r="J5" i="3"/>
  <c r="J6" i="3"/>
  <c r="J8" i="3"/>
  <c r="F9" i="3"/>
  <c r="H5" i="3"/>
  <c r="D6" i="3"/>
  <c r="H7" i="3"/>
  <c r="D8" i="3"/>
  <c r="H9" i="3"/>
  <c r="J9" i="3"/>
  <c r="K6" i="1"/>
  <c r="C6" i="1" s="1"/>
  <c r="K7" i="1"/>
  <c r="I7" i="1" s="1"/>
  <c r="K8" i="1"/>
  <c r="I8" i="1" s="1"/>
  <c r="K9" i="1"/>
  <c r="I9" i="1" s="1"/>
  <c r="K5" i="1"/>
  <c r="I5" i="1" s="1"/>
  <c r="K9" i="3" l="1"/>
  <c r="K8" i="3"/>
  <c r="K7" i="3"/>
  <c r="K6" i="3"/>
  <c r="K5" i="3"/>
  <c r="C7" i="1"/>
  <c r="G8" i="1"/>
  <c r="G7" i="1"/>
  <c r="E5" i="1"/>
  <c r="C5" i="1"/>
  <c r="G5" i="1"/>
  <c r="C9" i="1"/>
  <c r="E9" i="1"/>
  <c r="G9" i="1"/>
  <c r="C8" i="1"/>
  <c r="E8" i="1"/>
  <c r="E6" i="1"/>
  <c r="G6" i="1"/>
  <c r="I6" i="1"/>
  <c r="E7" i="1"/>
  <c r="K10" i="3" l="1"/>
  <c r="J9" i="1"/>
  <c r="J8" i="1"/>
  <c r="J5" i="1"/>
  <c r="J7" i="1"/>
  <c r="J6" i="1"/>
</calcChain>
</file>

<file path=xl/sharedStrings.xml><?xml version="1.0" encoding="utf-8"?>
<sst xmlns="http://schemas.openxmlformats.org/spreadsheetml/2006/main" count="506" uniqueCount="103">
  <si>
    <t>M</t>
  </si>
  <si>
    <t>B</t>
  </si>
  <si>
    <t>P</t>
  </si>
  <si>
    <t>N</t>
  </si>
  <si>
    <t>A</t>
  </si>
  <si>
    <t>C</t>
  </si>
  <si>
    <t>D</t>
  </si>
  <si>
    <t>%</t>
  </si>
  <si>
    <t>RESP.</t>
  </si>
  <si>
    <t>Total RESP.</t>
  </si>
  <si>
    <t>i</t>
  </si>
  <si>
    <t>MOTIVACIÓN Y SATISFACCIÓN EN EL TRABAJO</t>
  </si>
  <si>
    <t>RELACIONES ENTRE COMPAÑEROS</t>
  </si>
  <si>
    <t>CONDICIONES DE TRABAJO</t>
  </si>
  <si>
    <t>GRADO DE SATISFACCIÓN GENERAL</t>
  </si>
  <si>
    <t>A:</t>
  </si>
  <si>
    <t>B:</t>
  </si>
  <si>
    <t>C:</t>
  </si>
  <si>
    <t>D:</t>
  </si>
  <si>
    <t>p.22</t>
  </si>
  <si>
    <t>A.-MOTIVACIÓN Y SATISFACCIÓN EN EL TRABAJO</t>
  </si>
  <si>
    <t>P-1</t>
  </si>
  <si>
    <t>SALARIO</t>
  </si>
  <si>
    <t>P-N</t>
  </si>
  <si>
    <t>M-Muy satisfecho</t>
  </si>
  <si>
    <t>B-Bastante satisfecho</t>
  </si>
  <si>
    <t>P-Poco satisfecho</t>
  </si>
  <si>
    <t>N-Nada satisfecho</t>
  </si>
  <si>
    <t>Respuesta</t>
  </si>
  <si>
    <t>Pregunta</t>
  </si>
  <si>
    <t>P-2</t>
  </si>
  <si>
    <t>P-3</t>
  </si>
  <si>
    <t>P-4</t>
  </si>
  <si>
    <t>P-7</t>
  </si>
  <si>
    <t>P-8</t>
  </si>
  <si>
    <t>P-9</t>
  </si>
  <si>
    <t>M-B</t>
  </si>
  <si>
    <t>ORGANIZACIÓN</t>
  </si>
  <si>
    <t>P-5/6</t>
  </si>
  <si>
    <t>HORARIO</t>
  </si>
  <si>
    <t>CARGA TRABAJO</t>
  </si>
  <si>
    <t>B.-RELACIONES CON JEFES Y SUPERIORES</t>
  </si>
  <si>
    <t>VARIABILIDAD TRABAJO</t>
  </si>
  <si>
    <t>POSIBILIDAD ASCENSO</t>
  </si>
  <si>
    <t>P-10</t>
  </si>
  <si>
    <t>P-11</t>
  </si>
  <si>
    <t>P-12</t>
  </si>
  <si>
    <t>CORDIALIDAD</t>
  </si>
  <si>
    <t>MOTIVACIÓN</t>
  </si>
  <si>
    <t>VALORACIÓN</t>
  </si>
  <si>
    <t>SUPERVISIÓN</t>
  </si>
  <si>
    <t>C.-RELACIONES ENTRE COMPAÑEROS</t>
  </si>
  <si>
    <t>P-13</t>
  </si>
  <si>
    <t>P-14</t>
  </si>
  <si>
    <t>COLABORACIÓN</t>
  </si>
  <si>
    <t>D.-CONDICIONES DE TRABAJO</t>
  </si>
  <si>
    <t>P-15</t>
  </si>
  <si>
    <t>P-16</t>
  </si>
  <si>
    <t>P-17</t>
  </si>
  <si>
    <t>P-18</t>
  </si>
  <si>
    <t>MEDIO AMBIENTALES</t>
  </si>
  <si>
    <t>ORDEN Y LIMPIEZA</t>
  </si>
  <si>
    <t>MEDIOS PROTECCIÓN</t>
  </si>
  <si>
    <t>RECURSOS</t>
  </si>
  <si>
    <t>P-19</t>
  </si>
  <si>
    <t>P-20</t>
  </si>
  <si>
    <t>P-21</t>
  </si>
  <si>
    <t>ENTORNO/ESPACIO</t>
  </si>
  <si>
    <t>TRATO IGUALITARIO</t>
  </si>
  <si>
    <t>P22.-GRADO DE SATISFACCIÓN GENERAL</t>
  </si>
  <si>
    <t>P-22</t>
  </si>
  <si>
    <t>GRADO SATISFACCIÓN GENERAL</t>
  </si>
  <si>
    <t xml:space="preserve">  LIBERTAD OPINIÓN/DECISIÓN</t>
  </si>
  <si>
    <t>PRODUCTIVIDAD</t>
  </si>
  <si>
    <t>ÍNDICE CUANTITATIVO</t>
  </si>
  <si>
    <t>i=(3M+2B+P)/300  índice cuantitativo</t>
  </si>
  <si>
    <t>REGISTRO Y ANÁLISIS CUANTITATIVO DEL CUESTIONARIO DE SATISFACCIÓN LABORAL</t>
  </si>
  <si>
    <t>REGISTRO Y ANÁLISIS CUALITATIVO DEL CUESTIONARIO DE SATISFACCIÓN LABORAL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</si>
  <si>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16/01/12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</si>
  <si>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16/01/12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</si>
  <si>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>RELACIONES CON LOS JEFES Y SUPERIORES</t>
  </si>
  <si>
    <t>PROMEDIO</t>
  </si>
  <si>
    <t>P-5</t>
  </si>
  <si>
    <t>P-6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</si>
  <si>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26/01/15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</si>
  <si>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 xml:space="preserve"> 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</si>
  <si>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FECHA:2</t>
    </r>
    <r>
      <rPr>
        <sz val="11"/>
        <color theme="1"/>
        <rFont val="Calibri"/>
        <family val="2"/>
        <scheme val="minor"/>
      </rPr>
      <t xml:space="preserve">6/01/15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</si>
  <si>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16/01/14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</si>
  <si>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16/01/14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</si>
  <si>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26/01/16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</si>
  <si>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FECHA:2</t>
    </r>
    <r>
      <rPr>
        <sz val="11"/>
        <color theme="1"/>
        <rFont val="Calibri"/>
        <family val="2"/>
        <scheme val="minor"/>
      </rPr>
      <t xml:space="preserve">6/01/16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</si>
  <si>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>INSATISFACTORES</t>
  </si>
  <si>
    <t>SATIFACTORES</t>
  </si>
  <si>
    <t>20-0</t>
  </si>
  <si>
    <t>40-21</t>
  </si>
  <si>
    <t>60-41</t>
  </si>
  <si>
    <t>80-61</t>
  </si>
  <si>
    <t>100-81</t>
  </si>
  <si>
    <t>0-20</t>
  </si>
  <si>
    <t>21-40</t>
  </si>
  <si>
    <t>41-60</t>
  </si>
  <si>
    <t>61-80</t>
  </si>
  <si>
    <t>81-100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</si>
</sst>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Border="1"/>
    <xf numFmtId="0" fontId="3" fillId="2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3" xfId="0" applyFont="1" applyFill="1" applyBorder="1"/>
    <xf numFmtId="0" fontId="2" fillId="6" borderId="5" xfId="0" applyFont="1" applyFill="1" applyBorder="1"/>
    <xf numFmtId="0" fontId="2" fillId="6" borderId="9" xfId="0" applyFont="1" applyFill="1" applyBorder="1"/>
    <xf numFmtId="0" fontId="0" fillId="6" borderId="0" xfId="0" applyFill="1"/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6" borderId="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2" fontId="2" fillId="4" borderId="2" xfId="0" applyNumberFormat="1" applyFont="1" applyFill="1" applyBorder="1"/>
    <xf numFmtId="2" fontId="2" fillId="4" borderId="4" xfId="0" applyNumberFormat="1" applyFont="1" applyFill="1" applyBorder="1"/>
    <xf numFmtId="2" fontId="2" fillId="4" borderId="6" xfId="0" applyNumberFormat="1" applyFont="1" applyFill="1" applyBorder="1"/>
    <xf numFmtId="2" fontId="2" fillId="4" borderId="14" xfId="0" applyNumberFormat="1" applyFont="1" applyFill="1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4" fillId="4" borderId="24" xfId="0" applyFont="1" applyFill="1" applyBorder="1"/>
    <xf numFmtId="0" fontId="4" fillId="4" borderId="18" xfId="0" applyFont="1" applyFill="1" applyBorder="1"/>
    <xf numFmtId="20" fontId="4" fillId="4" borderId="25" xfId="0" applyNumberFormat="1" applyFont="1" applyFill="1" applyBorder="1" applyAlignment="1">
      <alignment horizontal="left"/>
    </xf>
    <xf numFmtId="0" fontId="0" fillId="6" borderId="0" xfId="0" applyFill="1" applyBorder="1"/>
    <xf numFmtId="0" fontId="3" fillId="6" borderId="0" xfId="0" applyFont="1" applyFill="1" applyBorder="1"/>
    <xf numFmtId="0" fontId="0" fillId="6" borderId="0" xfId="0" applyFont="1" applyFill="1" applyBorder="1"/>
    <xf numFmtId="164" fontId="3" fillId="8" borderId="7" xfId="0" applyNumberFormat="1" applyFont="1" applyFill="1" applyBorder="1"/>
    <xf numFmtId="164" fontId="3" fillId="8" borderId="11" xfId="0" applyNumberFormat="1" applyFont="1" applyFill="1" applyBorder="1"/>
    <xf numFmtId="0" fontId="4" fillId="5" borderId="9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5" borderId="0" xfId="0" applyFont="1" applyFill="1"/>
    <xf numFmtId="0" fontId="4" fillId="5" borderId="0" xfId="0" applyFont="1" applyFill="1"/>
    <xf numFmtId="0" fontId="0" fillId="0" borderId="30" xfId="0" applyBorder="1" applyAlignment="1">
      <alignment vertical="center"/>
    </xf>
    <xf numFmtId="9" fontId="7" fillId="0" borderId="31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9" fontId="0" fillId="0" borderId="31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 wrapText="1"/>
    </xf>
    <xf numFmtId="0" fontId="8" fillId="0" borderId="30" xfId="0" applyFont="1" applyBorder="1" applyAlignment="1">
      <alignment horizontal="left" vertical="center" wrapText="1"/>
    </xf>
    <xf numFmtId="9" fontId="9" fillId="0" borderId="31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9" fontId="0" fillId="0" borderId="0" xfId="0" applyNumberFormat="1" applyBorder="1" applyAlignment="1">
      <alignment vertical="center"/>
    </xf>
    <xf numFmtId="0" fontId="9" fillId="0" borderId="0" xfId="0" applyFont="1" applyBorder="1" applyAlignment="1">
      <alignment vertical="center"/>
    </xf>
    <xf numFmtId="9" fontId="4" fillId="5" borderId="0" xfId="0" applyNumberFormat="1" applyFont="1" applyFill="1"/>
    <xf numFmtId="0" fontId="10" fillId="0" borderId="30" xfId="0" applyFont="1" applyBorder="1" applyAlignment="1">
      <alignment vertical="center" wrapText="1"/>
    </xf>
    <xf numFmtId="9" fontId="10" fillId="0" borderId="31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31" xfId="0" applyBorder="1"/>
    <xf numFmtId="0" fontId="0" fillId="0" borderId="36" xfId="0" applyBorder="1"/>
    <xf numFmtId="0" fontId="0" fillId="0" borderId="3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11" fillId="6" borderId="30" xfId="0" applyFont="1" applyFill="1" applyBorder="1" applyAlignment="1">
      <alignment vertical="center"/>
    </xf>
    <xf numFmtId="9" fontId="11" fillId="6" borderId="31" xfId="0" applyNumberFormat="1" applyFont="1" applyFill="1" applyBorder="1" applyAlignment="1">
      <alignment vertical="center"/>
    </xf>
    <xf numFmtId="0" fontId="11" fillId="6" borderId="32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/>
    </xf>
    <xf numFmtId="0" fontId="4" fillId="9" borderId="17" xfId="0" applyFont="1" applyFill="1" applyBorder="1" applyAlignment="1">
      <alignment horizontal="center"/>
    </xf>
    <xf numFmtId="2" fontId="2" fillId="9" borderId="2" xfId="0" applyNumberFormat="1" applyFont="1" applyFill="1" applyBorder="1"/>
    <xf numFmtId="2" fontId="2" fillId="9" borderId="4" xfId="0" applyNumberFormat="1" applyFont="1" applyFill="1" applyBorder="1"/>
    <xf numFmtId="2" fontId="2" fillId="9" borderId="6" xfId="0" applyNumberFormat="1" applyFont="1" applyFill="1" applyBorder="1"/>
    <xf numFmtId="0" fontId="4" fillId="9" borderId="16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2" fontId="2" fillId="9" borderId="14" xfId="0" applyNumberFormat="1" applyFont="1" applyFill="1" applyBorder="1"/>
    <xf numFmtId="164" fontId="1" fillId="0" borderId="0" xfId="0" applyNumberFormat="1" applyFont="1"/>
    <xf numFmtId="0" fontId="1" fillId="6" borderId="0" xfId="0" applyFont="1" applyFill="1" applyBorder="1"/>
    <xf numFmtId="9" fontId="12" fillId="6" borderId="31" xfId="0" applyNumberFormat="1" applyFont="1" applyFill="1" applyBorder="1" applyAlignment="1">
      <alignment vertical="center"/>
    </xf>
    <xf numFmtId="0" fontId="12" fillId="6" borderId="32" xfId="0" applyFont="1" applyFill="1" applyBorder="1" applyAlignment="1">
      <alignment vertical="center"/>
    </xf>
    <xf numFmtId="0" fontId="12" fillId="6" borderId="3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6" borderId="3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9" fontId="7" fillId="6" borderId="31" xfId="0" applyNumberFormat="1" applyFont="1" applyFill="1" applyBorder="1" applyAlignment="1">
      <alignment vertical="center"/>
    </xf>
    <xf numFmtId="9" fontId="13" fillId="0" borderId="31" xfId="0" applyNumberFormat="1" applyFont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0" fontId="10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9" fontId="18" fillId="0" borderId="0" xfId="1" applyFont="1" applyAlignment="1">
      <alignment horizontal="center" vertical="center"/>
    </xf>
    <xf numFmtId="9" fontId="18" fillId="0" borderId="0" xfId="1" applyNumberFormat="1" applyFont="1" applyAlignment="1">
      <alignment horizontal="center" vertical="center"/>
    </xf>
    <xf numFmtId="0" fontId="18" fillId="0" borderId="0" xfId="0" applyFont="1"/>
    <xf numFmtId="9" fontId="18" fillId="0" borderId="0" xfId="0" applyNumberFormat="1" applyFont="1" applyAlignment="1">
      <alignment horizontal="center" vertical="center"/>
    </xf>
    <xf numFmtId="9" fontId="17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26" xfId="0" applyBorder="1" applyAlignment="1">
      <alignment horizontal="left"/>
    </xf>
    <xf numFmtId="0" fontId="1" fillId="7" borderId="12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13" borderId="39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15" xfId="0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9" fontId="9" fillId="6" borderId="31" xfId="0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BFAE9"/>
      <color rgb="FFA5FB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'CUANTITATIVO-2012'!$A$5:$A$9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22</c:v>
                </c:pt>
              </c:strCache>
            </c:strRef>
          </c:cat>
          <c:val>
            <c:numRef>
              <c:f>'CUANTITATIVO-2012'!$J$5:$J$9</c:f>
              <c:numCache>
                <c:formatCode>0.000</c:formatCode>
                <c:ptCount val="5"/>
                <c:pt idx="0">
                  <c:v>0.51773049645390079</c:v>
                </c:pt>
                <c:pt idx="1">
                  <c:v>0.61111111111111105</c:v>
                </c:pt>
                <c:pt idx="2">
                  <c:v>0.69444444444444453</c:v>
                </c:pt>
                <c:pt idx="3">
                  <c:v>0.57088122605363978</c:v>
                </c:pt>
                <c:pt idx="4">
                  <c:v>0.63888888888888895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93424"/>
        <c:axId val="524893032"/>
      </c:lineChart>
      <c:catAx>
        <c:axId val="52489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4893032"/>
        <c:crosses val="autoZero"/>
        <c:auto val="1"/>
        <c:lblAlgn val="ctr"/>
        <c:lblOffset val="100"/>
        <c:noMultiLvlLbl val="0"/>
      </c:catAx>
      <c:valAx>
        <c:axId val="524893032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24893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65640"/>
        <c:axId val="532206184"/>
      </c:lineChart>
      <c:catAx>
        <c:axId val="530265640"/>
        <c:scaling>
          <c:orientation val="minMax"/>
        </c:scaling>
        <c:delete val="0"/>
        <c:axPos val="b"/>
        <c:majorTickMark val="out"/>
        <c:minorTickMark val="none"/>
        <c:tickLblPos val="nextTo"/>
        <c:crossAx val="532206184"/>
        <c:crosses val="autoZero"/>
        <c:auto val="1"/>
        <c:lblAlgn val="ctr"/>
        <c:lblOffset val="100"/>
        <c:noMultiLvlLbl val="0"/>
      </c:catAx>
      <c:valAx>
        <c:axId val="532206184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30265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98752"/>
        <c:axId val="600239168"/>
      </c:lineChart>
      <c:catAx>
        <c:axId val="30829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600239168"/>
        <c:crosses val="autoZero"/>
        <c:auto val="1"/>
        <c:lblAlgn val="ctr"/>
        <c:lblOffset val="100"/>
        <c:noMultiLvlLbl val="0"/>
      </c:catAx>
      <c:valAx>
        <c:axId val="600239168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308298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239952"/>
        <c:axId val="600240344"/>
      </c:lineChart>
      <c:catAx>
        <c:axId val="60023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600240344"/>
        <c:crosses val="autoZero"/>
        <c:auto val="1"/>
        <c:lblAlgn val="ctr"/>
        <c:lblOffset val="100"/>
        <c:noMultiLvlLbl val="0"/>
      </c:catAx>
      <c:valAx>
        <c:axId val="600240344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0023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7620</xdr:rowOff>
    </xdr:from>
    <xdr:to>
      <xdr:col>10</xdr:col>
      <xdr:colOff>662940</xdr:colOff>
      <xdr:row>30</xdr:row>
      <xdr:rowOff>121920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60960</xdr:rowOff>
    </xdr:from>
    <xdr:to>
      <xdr:col>3</xdr:col>
      <xdr:colOff>28575</xdr:colOff>
      <xdr:row>0</xdr:row>
      <xdr:rowOff>598805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0960"/>
          <a:ext cx="1598295" cy="537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60960</xdr:rowOff>
    </xdr:from>
    <xdr:to>
      <xdr:col>1</xdr:col>
      <xdr:colOff>586741</xdr:colOff>
      <xdr:row>0</xdr:row>
      <xdr:rowOff>624840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60960"/>
          <a:ext cx="11201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</xdr:rowOff>
    </xdr:from>
    <xdr:to>
      <xdr:col>11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60960</xdr:rowOff>
    </xdr:from>
    <xdr:to>
      <xdr:col>4</xdr:col>
      <xdr:colOff>161925</xdr:colOff>
      <xdr:row>0</xdr:row>
      <xdr:rowOff>685800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0960"/>
          <a:ext cx="1685925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60960</xdr:rowOff>
    </xdr:from>
    <xdr:to>
      <xdr:col>1</xdr:col>
      <xdr:colOff>504825</xdr:colOff>
      <xdr:row>0</xdr:row>
      <xdr:rowOff>723900</xdr:rowOff>
    </xdr:to>
    <xdr:pic>
      <xdr:nvPicPr>
        <xdr:cNvPr id="2" name="1 Imagen" descr="esym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60960"/>
          <a:ext cx="1019174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7620</xdr:rowOff>
    </xdr:from>
    <xdr:to>
      <xdr:col>10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60960</xdr:rowOff>
    </xdr:from>
    <xdr:to>
      <xdr:col>3</xdr:col>
      <xdr:colOff>381000</xdr:colOff>
      <xdr:row>0</xdr:row>
      <xdr:rowOff>762000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60960"/>
          <a:ext cx="190500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184785</xdr:rowOff>
    </xdr:from>
    <xdr:to>
      <xdr:col>1</xdr:col>
      <xdr:colOff>580264</xdr:colOff>
      <xdr:row>0</xdr:row>
      <xdr:rowOff>554743</xdr:rowOff>
    </xdr:to>
    <xdr:pic>
      <xdr:nvPicPr>
        <xdr:cNvPr id="2" name="1 Imagen" descr="esymo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184785"/>
          <a:ext cx="1104138" cy="369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</xdr:rowOff>
    </xdr:from>
    <xdr:to>
      <xdr:col>11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60960</xdr:rowOff>
    </xdr:from>
    <xdr:to>
      <xdr:col>4</xdr:col>
      <xdr:colOff>285750</xdr:colOff>
      <xdr:row>0</xdr:row>
      <xdr:rowOff>781050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60960"/>
          <a:ext cx="1809750" cy="72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241935</xdr:rowOff>
    </xdr:from>
    <xdr:to>
      <xdr:col>1</xdr:col>
      <xdr:colOff>577213</xdr:colOff>
      <xdr:row>0</xdr:row>
      <xdr:rowOff>617255</xdr:rowOff>
    </xdr:to>
    <xdr:pic>
      <xdr:nvPicPr>
        <xdr:cNvPr id="2" name="1 Imagen" descr="esymo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3" y="241935"/>
          <a:ext cx="1120140" cy="37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A4" workbookViewId="0">
      <selection activeCell="J12" sqref="J12"/>
    </sheetView>
  </sheetViews>
  <sheetFormatPr baseColWidth="10" defaultRowHeight="15" x14ac:dyDescent="0.25"/>
  <cols>
    <col min="1" max="1" width="7.5703125" customWidth="1"/>
    <col min="2" max="2" width="7.28515625" customWidth="1"/>
    <col min="3" max="3" width="9.140625" customWidth="1"/>
    <col min="4" max="4" width="6.7109375" customWidth="1"/>
    <col min="5" max="5" width="7.85546875" customWidth="1"/>
    <col min="6" max="6" width="6.5703125" customWidth="1"/>
    <col min="7" max="7" width="9" customWidth="1"/>
    <col min="8" max="8" width="6.140625" customWidth="1"/>
    <col min="9" max="9" width="8.5703125" customWidth="1"/>
    <col min="10" max="10" width="7.5703125" customWidth="1"/>
    <col min="11" max="11" width="15.28515625" customWidth="1"/>
    <col min="12" max="12" width="12.7109375" customWidth="1"/>
  </cols>
  <sheetData>
    <row r="1" spans="1:21" ht="66" customHeight="1" x14ac:dyDescent="0.25">
      <c r="A1" s="72"/>
      <c r="B1" s="73"/>
      <c r="C1" s="73"/>
      <c r="D1" s="74"/>
      <c r="E1" s="125" t="s">
        <v>76</v>
      </c>
      <c r="F1" s="126"/>
      <c r="G1" s="126"/>
      <c r="H1" s="126"/>
      <c r="I1" s="126"/>
      <c r="J1" s="127"/>
      <c r="K1" s="59" t="s">
        <v>79</v>
      </c>
      <c r="L1" s="28"/>
      <c r="M1" s="117"/>
      <c r="N1" s="117"/>
      <c r="O1" s="117"/>
      <c r="P1" s="117"/>
      <c r="Q1" s="117"/>
      <c r="R1" s="117"/>
      <c r="S1" s="117"/>
      <c r="T1" s="49"/>
      <c r="U1" s="49"/>
    </row>
    <row r="2" spans="1:21" ht="31.15" customHeight="1" x14ac:dyDescent="0.25">
      <c r="A2" s="28"/>
      <c r="B2" s="28"/>
      <c r="C2" s="28"/>
      <c r="D2" s="28"/>
      <c r="E2" s="50"/>
      <c r="F2" s="50"/>
      <c r="G2" s="50"/>
      <c r="H2" s="50"/>
      <c r="I2" s="50"/>
      <c r="J2" s="50"/>
      <c r="K2" s="50"/>
      <c r="L2" s="28"/>
      <c r="T2" s="49"/>
      <c r="U2" s="49"/>
    </row>
    <row r="3" spans="1:21" ht="19.5" thickBot="1" x14ac:dyDescent="0.35">
      <c r="B3" s="122" t="s">
        <v>0</v>
      </c>
      <c r="C3" s="123"/>
      <c r="D3" s="122" t="s">
        <v>1</v>
      </c>
      <c r="E3" s="123"/>
      <c r="F3" s="122" t="s">
        <v>2</v>
      </c>
      <c r="G3" s="123"/>
      <c r="H3" s="122" t="s">
        <v>3</v>
      </c>
      <c r="I3" s="124"/>
      <c r="J3" s="18"/>
      <c r="K3" s="36"/>
    </row>
    <row r="4" spans="1:21" ht="19.5" thickBot="1" x14ac:dyDescent="0.35">
      <c r="A4" s="1"/>
      <c r="B4" s="12" t="s">
        <v>8</v>
      </c>
      <c r="C4" s="13" t="s">
        <v>7</v>
      </c>
      <c r="D4" s="40" t="s">
        <v>8</v>
      </c>
      <c r="E4" s="41" t="s">
        <v>7</v>
      </c>
      <c r="F4" s="12" t="s">
        <v>8</v>
      </c>
      <c r="G4" s="14" t="s">
        <v>7</v>
      </c>
      <c r="H4" s="12" t="s">
        <v>8</v>
      </c>
      <c r="I4" s="15" t="s">
        <v>7</v>
      </c>
      <c r="J4" s="19" t="s">
        <v>10</v>
      </c>
      <c r="K4" s="16" t="s">
        <v>9</v>
      </c>
    </row>
    <row r="5" spans="1:21" ht="19.5" thickBot="1" x14ac:dyDescent="0.35">
      <c r="A5" s="2" t="s">
        <v>4</v>
      </c>
      <c r="B5" s="7">
        <v>8</v>
      </c>
      <c r="C5" s="22">
        <f>B5*100/K5</f>
        <v>8.5106382978723403</v>
      </c>
      <c r="D5" s="42">
        <v>46</v>
      </c>
      <c r="E5" s="22">
        <f>D5*100/K5</f>
        <v>48.936170212765958</v>
      </c>
      <c r="F5" s="42">
        <v>30</v>
      </c>
      <c r="G5" s="22">
        <f>F5*100/K5</f>
        <v>31.914893617021278</v>
      </c>
      <c r="H5" s="46">
        <v>10</v>
      </c>
      <c r="I5" s="22">
        <f>H5*100/K5</f>
        <v>10.638297872340425</v>
      </c>
      <c r="J5" s="38">
        <f>(3*C5+2*E5+G5)/300</f>
        <v>0.51773049645390079</v>
      </c>
      <c r="K5" s="37">
        <f>B5+D5+F5+H5</f>
        <v>94</v>
      </c>
    </row>
    <row r="6" spans="1:21" ht="19.5" thickBot="1" x14ac:dyDescent="0.35">
      <c r="A6" s="3" t="s">
        <v>1</v>
      </c>
      <c r="B6" s="8">
        <v>9</v>
      </c>
      <c r="C6" s="23">
        <f>B6*100/K6</f>
        <v>18.75</v>
      </c>
      <c r="D6" s="43">
        <v>23</v>
      </c>
      <c r="E6" s="23">
        <f>D6*100/K6</f>
        <v>47.916666666666664</v>
      </c>
      <c r="F6" s="43">
        <v>15</v>
      </c>
      <c r="G6" s="23">
        <f>F6*100/K6</f>
        <v>31.25</v>
      </c>
      <c r="H6" s="47">
        <v>1</v>
      </c>
      <c r="I6" s="23">
        <f>H6*100/K6</f>
        <v>2.0833333333333335</v>
      </c>
      <c r="J6" s="38">
        <f>(3*C6+2*E6+G6)/300</f>
        <v>0.61111111111111105</v>
      </c>
      <c r="K6" s="37">
        <f>B6+D6+F6+H6</f>
        <v>48</v>
      </c>
    </row>
    <row r="7" spans="1:21" ht="19.5" thickBot="1" x14ac:dyDescent="0.35">
      <c r="A7" s="3" t="s">
        <v>5</v>
      </c>
      <c r="B7" s="8">
        <v>4</v>
      </c>
      <c r="C7" s="23">
        <f>B7*100/K7</f>
        <v>16.666666666666668</v>
      </c>
      <c r="D7" s="43">
        <v>18</v>
      </c>
      <c r="E7" s="23">
        <f>D7*100/K7</f>
        <v>75</v>
      </c>
      <c r="F7" s="43">
        <v>2</v>
      </c>
      <c r="G7" s="23">
        <f>F7*100/K7</f>
        <v>8.3333333333333339</v>
      </c>
      <c r="H7" s="47">
        <v>0</v>
      </c>
      <c r="I7" s="23">
        <f>H7*100/K7</f>
        <v>0</v>
      </c>
      <c r="J7" s="38">
        <f>(3*C7+2*E7+G7)/300</f>
        <v>0.69444444444444453</v>
      </c>
      <c r="K7" s="37">
        <f>B7+D7+F7+H7</f>
        <v>24</v>
      </c>
    </row>
    <row r="8" spans="1:21" ht="19.5" thickBot="1" x14ac:dyDescent="0.35">
      <c r="A8" s="5" t="s">
        <v>6</v>
      </c>
      <c r="B8" s="9">
        <v>7</v>
      </c>
      <c r="C8" s="24">
        <f>B8*100/K8</f>
        <v>8.0459770114942533</v>
      </c>
      <c r="D8" s="44">
        <v>51</v>
      </c>
      <c r="E8" s="24">
        <f>D8*100/K8</f>
        <v>58.620689655172413</v>
      </c>
      <c r="F8" s="44">
        <v>26</v>
      </c>
      <c r="G8" s="23">
        <f>F8*100/K8</f>
        <v>29.885057471264368</v>
      </c>
      <c r="H8" s="48">
        <v>3</v>
      </c>
      <c r="I8" s="24">
        <f>H8*100/K8</f>
        <v>3.4482758620689653</v>
      </c>
      <c r="J8" s="38">
        <f>(3*C8+2*E8+G8)/300</f>
        <v>0.57088122605363978</v>
      </c>
      <c r="K8" s="37">
        <f>B8+D8+F8+H8</f>
        <v>87</v>
      </c>
    </row>
    <row r="9" spans="1:21" ht="19.5" thickBot="1" x14ac:dyDescent="0.35">
      <c r="A9" s="6">
        <v>22</v>
      </c>
      <c r="B9" s="10">
        <v>0</v>
      </c>
      <c r="C9" s="25">
        <f>B9*100/K9</f>
        <v>0</v>
      </c>
      <c r="D9" s="45">
        <v>11</v>
      </c>
      <c r="E9" s="25">
        <f>D9*100/K9</f>
        <v>91.666666666666671</v>
      </c>
      <c r="F9" s="45">
        <v>1</v>
      </c>
      <c r="G9" s="25">
        <f>F9*100/K9</f>
        <v>8.3333333333333339</v>
      </c>
      <c r="H9" s="45">
        <v>0</v>
      </c>
      <c r="I9" s="25">
        <f>H9*100/K9</f>
        <v>0</v>
      </c>
      <c r="J9" s="39">
        <f>(3*C9+2*E9+G9)/300</f>
        <v>0.63888888888888895</v>
      </c>
      <c r="K9" s="37">
        <f>B9+D9+F9+H9</f>
        <v>12</v>
      </c>
    </row>
    <row r="10" spans="1:21" ht="21.6" customHeight="1" x14ac:dyDescent="0.25">
      <c r="A10" s="118" t="s">
        <v>75</v>
      </c>
      <c r="B10" s="118"/>
      <c r="C10" s="118"/>
      <c r="D10" s="118"/>
      <c r="E10" s="118"/>
      <c r="F10" s="118"/>
      <c r="K10" s="35"/>
    </row>
    <row r="11" spans="1:21" ht="18.600000000000001" customHeight="1" thickBot="1" x14ac:dyDescent="0.3">
      <c r="A11" s="17"/>
      <c r="B11" s="17"/>
      <c r="C11" s="17"/>
      <c r="D11" s="20"/>
      <c r="E11" s="21"/>
      <c r="F11" s="21"/>
    </row>
    <row r="12" spans="1:21" ht="19.149999999999999" customHeight="1" thickBot="1" x14ac:dyDescent="0.3">
      <c r="D12" s="119" t="s">
        <v>74</v>
      </c>
      <c r="E12" s="120"/>
      <c r="F12" s="120"/>
      <c r="G12" s="120"/>
      <c r="H12" s="121"/>
    </row>
    <row r="13" spans="1:21" ht="19.149999999999999" customHeight="1" x14ac:dyDescent="0.25"/>
    <row r="14" spans="1:21" x14ac:dyDescent="0.25">
      <c r="E14" s="11"/>
    </row>
    <row r="34" spans="2:9" ht="15.75" x14ac:dyDescent="0.25">
      <c r="B34" s="32" t="s">
        <v>15</v>
      </c>
      <c r="C34" s="26" t="s">
        <v>11</v>
      </c>
      <c r="D34" s="26"/>
      <c r="E34" s="26"/>
      <c r="F34" s="26"/>
      <c r="G34" s="26"/>
      <c r="H34" s="27"/>
      <c r="I34" t="s">
        <v>24</v>
      </c>
    </row>
    <row r="35" spans="2:9" ht="15.75" x14ac:dyDescent="0.25">
      <c r="B35" s="33" t="s">
        <v>16</v>
      </c>
      <c r="C35" s="28" t="s">
        <v>80</v>
      </c>
      <c r="D35" s="28"/>
      <c r="E35" s="28"/>
      <c r="F35" s="28"/>
      <c r="G35" s="28"/>
      <c r="H35" s="29"/>
      <c r="I35" t="s">
        <v>25</v>
      </c>
    </row>
    <row r="36" spans="2:9" ht="15.75" x14ac:dyDescent="0.25">
      <c r="B36" s="33" t="s">
        <v>17</v>
      </c>
      <c r="C36" s="28" t="s">
        <v>12</v>
      </c>
      <c r="D36" s="28"/>
      <c r="E36" s="28"/>
      <c r="F36" s="28"/>
      <c r="G36" s="28"/>
      <c r="H36" s="29"/>
      <c r="I36" t="s">
        <v>26</v>
      </c>
    </row>
    <row r="37" spans="2:9" ht="15.75" x14ac:dyDescent="0.25">
      <c r="B37" s="33" t="s">
        <v>18</v>
      </c>
      <c r="C37" s="28" t="s">
        <v>13</v>
      </c>
      <c r="D37" s="28"/>
      <c r="E37" s="28"/>
      <c r="F37" s="28"/>
      <c r="G37" s="28"/>
      <c r="H37" s="29"/>
      <c r="I37" t="s">
        <v>27</v>
      </c>
    </row>
    <row r="38" spans="2:9" ht="15.75" x14ac:dyDescent="0.25">
      <c r="B38" s="34" t="s">
        <v>19</v>
      </c>
      <c r="C38" s="30" t="s">
        <v>14</v>
      </c>
      <c r="D38" s="30"/>
      <c r="E38" s="30"/>
      <c r="F38" s="30"/>
      <c r="G38" s="30"/>
      <c r="H38" s="31"/>
    </row>
  </sheetData>
  <mergeCells count="8">
    <mergeCell ref="M1:S1"/>
    <mergeCell ref="A10:F10"/>
    <mergeCell ref="D12:H12"/>
    <mergeCell ref="B3:C3"/>
    <mergeCell ref="D3:E3"/>
    <mergeCell ref="F3:G3"/>
    <mergeCell ref="H3:I3"/>
    <mergeCell ref="E1:J1"/>
  </mergeCell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16" workbookViewId="0">
      <selection activeCell="E42" sqref="E42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4.140625" customWidth="1"/>
    <col min="6" max="6" width="15.28515625" customWidth="1"/>
  </cols>
  <sheetData>
    <row r="1" spans="1:21" ht="66" customHeight="1" x14ac:dyDescent="0.25">
      <c r="A1" s="130"/>
      <c r="B1" s="131"/>
      <c r="C1" s="125" t="s">
        <v>77</v>
      </c>
      <c r="D1" s="126"/>
      <c r="E1" s="127"/>
      <c r="F1" s="59" t="s">
        <v>78</v>
      </c>
      <c r="G1" s="49"/>
      <c r="H1" s="49"/>
      <c r="I1" s="77"/>
      <c r="J1" s="77"/>
      <c r="L1" s="28"/>
      <c r="M1" s="117"/>
      <c r="N1" s="117"/>
      <c r="O1" s="117"/>
      <c r="P1" s="117"/>
      <c r="Q1" s="117"/>
      <c r="R1" s="117"/>
      <c r="S1" s="117"/>
      <c r="T1" s="49"/>
      <c r="U1" s="49"/>
    </row>
    <row r="2" spans="1:21" ht="28.15" customHeight="1" x14ac:dyDescent="0.25">
      <c r="A2" s="75"/>
      <c r="B2" s="75"/>
      <c r="C2" s="28"/>
      <c r="D2" s="28"/>
      <c r="E2" s="50"/>
      <c r="F2" s="50"/>
      <c r="G2" s="50"/>
      <c r="H2" s="50"/>
      <c r="I2" s="50"/>
      <c r="J2" s="50"/>
      <c r="K2" s="76"/>
      <c r="L2" s="28"/>
      <c r="M2" s="50"/>
      <c r="N2" s="50"/>
      <c r="O2" s="50"/>
      <c r="P2" s="50"/>
      <c r="Q2" s="50"/>
      <c r="R2" s="50"/>
      <c r="S2" s="50"/>
      <c r="T2" s="49"/>
      <c r="U2" s="49"/>
    </row>
    <row r="3" spans="1:21" ht="15.75" x14ac:dyDescent="0.25">
      <c r="A3" s="52" t="s">
        <v>20</v>
      </c>
      <c r="B3" s="53"/>
      <c r="C3" s="53"/>
      <c r="D3" s="53"/>
      <c r="E3" s="53"/>
      <c r="F3" s="51"/>
    </row>
    <row r="4" spans="1:21" ht="15.75" x14ac:dyDescent="0.25">
      <c r="A4" s="16"/>
      <c r="C4" s="28"/>
    </row>
    <row r="5" spans="1:21" ht="18.75" x14ac:dyDescent="0.3">
      <c r="A5" s="4"/>
      <c r="B5" s="128" t="s">
        <v>29</v>
      </c>
      <c r="C5" s="129"/>
      <c r="D5" s="128" t="s">
        <v>28</v>
      </c>
      <c r="E5" s="129"/>
    </row>
    <row r="6" spans="1:21" ht="18.75" x14ac:dyDescent="0.3">
      <c r="A6" s="4"/>
      <c r="B6" s="54" t="s">
        <v>21</v>
      </c>
      <c r="C6" s="63" t="s">
        <v>22</v>
      </c>
      <c r="D6" s="55">
        <v>0.92</v>
      </c>
      <c r="E6" s="56" t="s">
        <v>23</v>
      </c>
    </row>
    <row r="7" spans="1:21" ht="18.75" x14ac:dyDescent="0.3">
      <c r="A7" s="4"/>
      <c r="B7" s="54" t="s">
        <v>30</v>
      </c>
      <c r="C7" s="54" t="s">
        <v>42</v>
      </c>
      <c r="D7" s="57">
        <v>0.83</v>
      </c>
      <c r="E7" s="58" t="s">
        <v>36</v>
      </c>
    </row>
    <row r="8" spans="1:21" ht="18.75" x14ac:dyDescent="0.3">
      <c r="A8" s="4"/>
      <c r="B8" s="54" t="s">
        <v>31</v>
      </c>
      <c r="C8" s="64" t="s">
        <v>43</v>
      </c>
      <c r="D8" s="55">
        <v>0.75</v>
      </c>
      <c r="E8" s="56" t="s">
        <v>23</v>
      </c>
    </row>
    <row r="9" spans="1:21" ht="18.75" x14ac:dyDescent="0.3">
      <c r="A9" s="4"/>
      <c r="B9" s="54" t="s">
        <v>32</v>
      </c>
      <c r="C9" s="54" t="s">
        <v>37</v>
      </c>
      <c r="D9" s="57">
        <v>0.75</v>
      </c>
      <c r="E9" s="58" t="s">
        <v>36</v>
      </c>
    </row>
    <row r="10" spans="1:21" ht="25.5" x14ac:dyDescent="0.25">
      <c r="B10" s="54" t="s">
        <v>38</v>
      </c>
      <c r="C10" s="60" t="s">
        <v>72</v>
      </c>
      <c r="D10" s="57">
        <v>0.59</v>
      </c>
      <c r="E10" s="58" t="s">
        <v>36</v>
      </c>
    </row>
    <row r="11" spans="1:21" ht="19.149999999999999" customHeight="1" x14ac:dyDescent="0.25">
      <c r="B11" s="54" t="s">
        <v>33</v>
      </c>
      <c r="C11" s="54" t="s">
        <v>39</v>
      </c>
      <c r="D11" s="57">
        <v>0.92</v>
      </c>
      <c r="E11" s="58" t="s">
        <v>36</v>
      </c>
    </row>
    <row r="12" spans="1:21" ht="17.45" customHeight="1" x14ac:dyDescent="0.25">
      <c r="B12" s="54" t="s">
        <v>34</v>
      </c>
      <c r="C12" s="54" t="s">
        <v>40</v>
      </c>
      <c r="D12" s="57">
        <v>0.57999999999999996</v>
      </c>
      <c r="E12" s="58" t="s">
        <v>1</v>
      </c>
    </row>
    <row r="13" spans="1:21" x14ac:dyDescent="0.25">
      <c r="B13" s="28"/>
      <c r="C13" s="28"/>
      <c r="D13" s="28"/>
      <c r="E13" s="28"/>
    </row>
    <row r="14" spans="1:21" ht="15.75" x14ac:dyDescent="0.25">
      <c r="A14" s="52" t="s">
        <v>41</v>
      </c>
      <c r="B14" s="53"/>
      <c r="C14" s="53"/>
      <c r="D14" s="53"/>
      <c r="E14" s="53"/>
    </row>
    <row r="16" spans="1:21" ht="16.149999999999999" customHeight="1" x14ac:dyDescent="0.25">
      <c r="B16" s="128" t="s">
        <v>29</v>
      </c>
      <c r="C16" s="129"/>
      <c r="D16" s="128" t="s">
        <v>28</v>
      </c>
      <c r="E16" s="129"/>
    </row>
    <row r="17" spans="1:5" ht="16.899999999999999" customHeight="1" x14ac:dyDescent="0.25">
      <c r="B17" s="54" t="s">
        <v>35</v>
      </c>
      <c r="C17" s="54" t="s">
        <v>47</v>
      </c>
      <c r="D17" s="61">
        <v>0.75</v>
      </c>
      <c r="E17" s="62" t="s">
        <v>36</v>
      </c>
    </row>
    <row r="18" spans="1:5" ht="18" customHeight="1" x14ac:dyDescent="0.25">
      <c r="B18" s="54" t="s">
        <v>44</v>
      </c>
      <c r="C18" s="54" t="s">
        <v>48</v>
      </c>
      <c r="D18" s="57">
        <v>0.57999999999999996</v>
      </c>
      <c r="E18" s="62" t="s">
        <v>36</v>
      </c>
    </row>
    <row r="19" spans="1:5" ht="18.600000000000001" customHeight="1" x14ac:dyDescent="0.25">
      <c r="B19" s="54" t="s">
        <v>45</v>
      </c>
      <c r="C19" s="59" t="s">
        <v>49</v>
      </c>
      <c r="D19" s="57">
        <v>0.57999999999999996</v>
      </c>
      <c r="E19" s="62" t="s">
        <v>36</v>
      </c>
    </row>
    <row r="20" spans="1:5" ht="18.600000000000001" customHeight="1" x14ac:dyDescent="0.25">
      <c r="B20" s="54" t="s">
        <v>46</v>
      </c>
      <c r="C20" s="54" t="s">
        <v>50</v>
      </c>
      <c r="D20" s="57">
        <v>0.66</v>
      </c>
      <c r="E20" s="62" t="s">
        <v>36</v>
      </c>
    </row>
    <row r="22" spans="1:5" ht="15.75" x14ac:dyDescent="0.25">
      <c r="A22" s="52" t="s">
        <v>51</v>
      </c>
      <c r="B22" s="53"/>
      <c r="C22" s="53"/>
      <c r="D22" s="53"/>
      <c r="E22" s="53"/>
    </row>
    <row r="24" spans="1:5" ht="16.149999999999999" customHeight="1" x14ac:dyDescent="0.25">
      <c r="B24" s="128" t="s">
        <v>29</v>
      </c>
      <c r="C24" s="129"/>
      <c r="D24" s="128" t="s">
        <v>28</v>
      </c>
      <c r="E24" s="129"/>
    </row>
    <row r="25" spans="1:5" ht="16.899999999999999" customHeight="1" x14ac:dyDescent="0.25">
      <c r="B25" s="54" t="s">
        <v>52</v>
      </c>
      <c r="C25" s="54" t="s">
        <v>47</v>
      </c>
      <c r="D25" s="61">
        <v>1</v>
      </c>
      <c r="E25" s="62" t="s">
        <v>36</v>
      </c>
    </row>
    <row r="26" spans="1:5" ht="18" customHeight="1" x14ac:dyDescent="0.25">
      <c r="B26" s="54" t="s">
        <v>53</v>
      </c>
      <c r="C26" s="54" t="s">
        <v>54</v>
      </c>
      <c r="D26" s="57">
        <v>0.83</v>
      </c>
      <c r="E26" s="62" t="s">
        <v>36</v>
      </c>
    </row>
    <row r="28" spans="1:5" ht="15.75" x14ac:dyDescent="0.25">
      <c r="A28" s="52" t="s">
        <v>55</v>
      </c>
      <c r="B28" s="53"/>
      <c r="C28" s="53"/>
      <c r="D28" s="53"/>
      <c r="E28" s="53"/>
    </row>
    <row r="30" spans="1:5" x14ac:dyDescent="0.25">
      <c r="B30" s="128" t="s">
        <v>29</v>
      </c>
      <c r="C30" s="129"/>
      <c r="D30" s="128" t="s">
        <v>28</v>
      </c>
      <c r="E30" s="129"/>
    </row>
    <row r="31" spans="1:5" x14ac:dyDescent="0.25">
      <c r="B31" s="54" t="s">
        <v>56</v>
      </c>
      <c r="C31" s="63" t="s">
        <v>60</v>
      </c>
      <c r="D31" s="55">
        <v>0.57999999999999996</v>
      </c>
      <c r="E31" s="56" t="s">
        <v>23</v>
      </c>
    </row>
    <row r="32" spans="1:5" x14ac:dyDescent="0.25">
      <c r="B32" s="54" t="s">
        <v>57</v>
      </c>
      <c r="C32" s="78" t="s">
        <v>61</v>
      </c>
      <c r="D32" s="79">
        <v>0.5</v>
      </c>
      <c r="E32" s="80" t="s">
        <v>1</v>
      </c>
    </row>
    <row r="33" spans="1:5" x14ac:dyDescent="0.25">
      <c r="B33" s="54" t="s">
        <v>58</v>
      </c>
      <c r="C33" s="59" t="s">
        <v>62</v>
      </c>
      <c r="D33" s="57">
        <v>0.57999999999999996</v>
      </c>
      <c r="E33" s="62" t="s">
        <v>36</v>
      </c>
    </row>
    <row r="34" spans="1:5" x14ac:dyDescent="0.25">
      <c r="B34" s="54" t="s">
        <v>59</v>
      </c>
      <c r="C34" s="54" t="s">
        <v>63</v>
      </c>
      <c r="D34" s="57">
        <v>0.75</v>
      </c>
      <c r="E34" s="62" t="s">
        <v>36</v>
      </c>
    </row>
    <row r="35" spans="1:5" x14ac:dyDescent="0.25">
      <c r="B35" s="54" t="s">
        <v>64</v>
      </c>
      <c r="C35" s="59" t="s">
        <v>73</v>
      </c>
      <c r="D35" s="57">
        <v>0.75</v>
      </c>
      <c r="E35" s="62" t="s">
        <v>1</v>
      </c>
    </row>
    <row r="36" spans="1:5" x14ac:dyDescent="0.25">
      <c r="B36" s="54" t="s">
        <v>65</v>
      </c>
      <c r="C36" s="59" t="s">
        <v>67</v>
      </c>
      <c r="D36" s="57">
        <v>0.83</v>
      </c>
      <c r="E36" s="62" t="s">
        <v>36</v>
      </c>
    </row>
    <row r="37" spans="1:5" x14ac:dyDescent="0.25">
      <c r="B37" s="54" t="s">
        <v>66</v>
      </c>
      <c r="C37" s="54" t="s">
        <v>68</v>
      </c>
      <c r="D37" s="57">
        <v>0.75</v>
      </c>
      <c r="E37" s="62" t="s">
        <v>36</v>
      </c>
    </row>
    <row r="38" spans="1:5" x14ac:dyDescent="0.25">
      <c r="B38" s="65"/>
      <c r="C38" s="65"/>
      <c r="D38" s="66"/>
      <c r="E38" s="67"/>
    </row>
    <row r="39" spans="1:5" ht="15.75" x14ac:dyDescent="0.25">
      <c r="A39" s="52" t="s">
        <v>69</v>
      </c>
      <c r="B39" s="53"/>
      <c r="C39" s="53"/>
      <c r="D39" s="68"/>
      <c r="E39" s="53"/>
    </row>
    <row r="41" spans="1:5" x14ac:dyDescent="0.25">
      <c r="B41" s="128" t="s">
        <v>29</v>
      </c>
      <c r="C41" s="129"/>
      <c r="D41" s="128" t="s">
        <v>28</v>
      </c>
      <c r="E41" s="129"/>
    </row>
    <row r="42" spans="1:5" ht="30" x14ac:dyDescent="0.25">
      <c r="B42" s="54" t="s">
        <v>70</v>
      </c>
      <c r="C42" s="69" t="s">
        <v>71</v>
      </c>
      <c r="D42" s="70">
        <v>0.92</v>
      </c>
      <c r="E42" s="71" t="s">
        <v>1</v>
      </c>
    </row>
  </sheetData>
  <mergeCells count="13">
    <mergeCell ref="M1:S1"/>
    <mergeCell ref="A1:B1"/>
    <mergeCell ref="C1:E1"/>
    <mergeCell ref="B5:C5"/>
    <mergeCell ref="D5:E5"/>
    <mergeCell ref="B41:C41"/>
    <mergeCell ref="D41:E41"/>
    <mergeCell ref="B16:C16"/>
    <mergeCell ref="D16:E16"/>
    <mergeCell ref="B24:C24"/>
    <mergeCell ref="D24:E24"/>
    <mergeCell ref="B30:C30"/>
    <mergeCell ref="D30:E30"/>
  </mergeCells>
  <pageMargins left="0.70866141732283472" right="0.70866141732283472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M13" sqref="M13"/>
    </sheetView>
  </sheetViews>
  <sheetFormatPr baseColWidth="10" defaultRowHeight="15" x14ac:dyDescent="0.25"/>
  <cols>
    <col min="1" max="1" width="8.28515625" customWidth="1"/>
    <col min="2" max="2" width="7.5703125" customWidth="1"/>
    <col min="3" max="3" width="7.28515625" customWidth="1"/>
    <col min="4" max="4" width="9.140625" customWidth="1"/>
    <col min="5" max="5" width="6.7109375" customWidth="1"/>
    <col min="6" max="6" width="7.85546875" customWidth="1"/>
    <col min="7" max="7" width="6.5703125" customWidth="1"/>
    <col min="8" max="8" width="9" customWidth="1"/>
    <col min="9" max="9" width="6.140625" customWidth="1"/>
    <col min="10" max="10" width="8.5703125" customWidth="1"/>
    <col min="11" max="11" width="7.5703125" customWidth="1"/>
    <col min="12" max="12" width="15.28515625" customWidth="1"/>
    <col min="13" max="13" width="12.7109375" customWidth="1"/>
  </cols>
  <sheetData>
    <row r="1" spans="2:22" ht="66" customHeight="1" x14ac:dyDescent="0.25">
      <c r="B1" s="72"/>
      <c r="C1" s="73"/>
      <c r="D1" s="73"/>
      <c r="E1" s="74"/>
      <c r="F1" s="125" t="s">
        <v>76</v>
      </c>
      <c r="G1" s="126"/>
      <c r="H1" s="126"/>
      <c r="I1" s="126"/>
      <c r="J1" s="126"/>
      <c r="K1" s="127"/>
      <c r="L1" s="59" t="s">
        <v>88</v>
      </c>
      <c r="M1" s="28"/>
      <c r="N1" s="117"/>
      <c r="O1" s="117"/>
      <c r="P1" s="117"/>
      <c r="Q1" s="117"/>
      <c r="R1" s="117"/>
      <c r="S1" s="117"/>
      <c r="T1" s="117"/>
      <c r="U1" s="49"/>
      <c r="V1" s="49"/>
    </row>
    <row r="2" spans="2:22" ht="19.5" customHeight="1" x14ac:dyDescent="0.25">
      <c r="B2" s="28"/>
      <c r="C2" s="28"/>
      <c r="D2" s="28"/>
      <c r="E2" s="28"/>
      <c r="F2" s="81"/>
      <c r="G2" s="81"/>
      <c r="H2" s="81"/>
      <c r="I2" s="81"/>
      <c r="J2" s="81"/>
      <c r="K2" s="81"/>
      <c r="L2" s="81"/>
      <c r="M2" s="28"/>
      <c r="U2" s="49"/>
      <c r="V2" s="49"/>
    </row>
    <row r="3" spans="2:22" ht="19.5" thickBot="1" x14ac:dyDescent="0.35">
      <c r="C3" s="122" t="s">
        <v>0</v>
      </c>
      <c r="D3" s="123"/>
      <c r="E3" s="122" t="s">
        <v>1</v>
      </c>
      <c r="F3" s="123"/>
      <c r="G3" s="122" t="s">
        <v>2</v>
      </c>
      <c r="H3" s="123"/>
      <c r="I3" s="122" t="s">
        <v>3</v>
      </c>
      <c r="J3" s="124"/>
      <c r="K3" s="18"/>
      <c r="L3" s="36"/>
    </row>
    <row r="4" spans="2:22" ht="19.5" thickBot="1" x14ac:dyDescent="0.35">
      <c r="B4" s="1"/>
      <c r="C4" s="87" t="s">
        <v>8</v>
      </c>
      <c r="D4" s="83" t="s">
        <v>7</v>
      </c>
      <c r="E4" s="88" t="s">
        <v>8</v>
      </c>
      <c r="F4" s="89" t="s">
        <v>7</v>
      </c>
      <c r="G4" s="87" t="s">
        <v>8</v>
      </c>
      <c r="H4" s="90" t="s">
        <v>7</v>
      </c>
      <c r="I4" s="87" t="s">
        <v>8</v>
      </c>
      <c r="J4" s="91" t="s">
        <v>7</v>
      </c>
      <c r="K4" s="19" t="s">
        <v>10</v>
      </c>
      <c r="L4" s="16" t="s">
        <v>9</v>
      </c>
    </row>
    <row r="5" spans="2:22" ht="19.5" thickBot="1" x14ac:dyDescent="0.35">
      <c r="B5" s="2" t="s">
        <v>4</v>
      </c>
      <c r="C5" s="7">
        <v>14</v>
      </c>
      <c r="D5" s="84">
        <f>C5*100/L5</f>
        <v>28</v>
      </c>
      <c r="E5" s="42">
        <v>19</v>
      </c>
      <c r="F5" s="84">
        <f>E5*100/L5</f>
        <v>38</v>
      </c>
      <c r="G5" s="42">
        <v>13</v>
      </c>
      <c r="H5" s="84">
        <f>G5*100/L5</f>
        <v>26</v>
      </c>
      <c r="I5" s="46">
        <v>4</v>
      </c>
      <c r="J5" s="84">
        <f>I5*100/L5</f>
        <v>8</v>
      </c>
      <c r="K5" s="38">
        <f>(3*D5+2*F5+H5)/300</f>
        <v>0.62</v>
      </c>
      <c r="L5" s="37">
        <f>C5+E5+G5+I5</f>
        <v>50</v>
      </c>
    </row>
    <row r="6" spans="2:22" ht="19.5" thickBot="1" x14ac:dyDescent="0.35">
      <c r="B6" s="3" t="s">
        <v>1</v>
      </c>
      <c r="C6" s="8">
        <v>11</v>
      </c>
      <c r="D6" s="85">
        <f>C6*100/L6</f>
        <v>34.375</v>
      </c>
      <c r="E6" s="43">
        <v>17</v>
      </c>
      <c r="F6" s="85">
        <f>E6*100/L6</f>
        <v>53.125</v>
      </c>
      <c r="G6" s="43">
        <v>4</v>
      </c>
      <c r="H6" s="85">
        <f>G6*100/L6</f>
        <v>12.5</v>
      </c>
      <c r="I6" s="47">
        <v>0</v>
      </c>
      <c r="J6" s="85">
        <f>I6*100/L6</f>
        <v>0</v>
      </c>
      <c r="K6" s="38">
        <f t="shared" ref="K6:K9" si="0">(3*D6+2*F6+H6)/300</f>
        <v>0.73958333333333337</v>
      </c>
      <c r="L6" s="37">
        <f t="shared" ref="L6:L9" si="1">C6+E6+G6+I6</f>
        <v>32</v>
      </c>
    </row>
    <row r="7" spans="2:22" ht="19.5" thickBot="1" x14ac:dyDescent="0.35">
      <c r="B7" s="3" t="s">
        <v>5</v>
      </c>
      <c r="C7" s="8">
        <v>8</v>
      </c>
      <c r="D7" s="85">
        <f>C7*100/L7</f>
        <v>50</v>
      </c>
      <c r="E7" s="43">
        <v>5</v>
      </c>
      <c r="F7" s="85">
        <f>E7*100/L7</f>
        <v>31.25</v>
      </c>
      <c r="G7" s="43">
        <v>3</v>
      </c>
      <c r="H7" s="85">
        <f>G7*100/L7</f>
        <v>18.75</v>
      </c>
      <c r="I7" s="47">
        <v>0</v>
      </c>
      <c r="J7" s="85">
        <f>I7*100/L7</f>
        <v>0</v>
      </c>
      <c r="K7" s="38">
        <f t="shared" si="0"/>
        <v>0.77083333333333337</v>
      </c>
      <c r="L7" s="37">
        <f t="shared" si="1"/>
        <v>16</v>
      </c>
    </row>
    <row r="8" spans="2:22" ht="19.5" thickBot="1" x14ac:dyDescent="0.35">
      <c r="B8" s="5" t="s">
        <v>6</v>
      </c>
      <c r="C8" s="9">
        <v>14</v>
      </c>
      <c r="D8" s="86">
        <f>C8*100/L8</f>
        <v>26.415094339622641</v>
      </c>
      <c r="E8" s="44">
        <v>23</v>
      </c>
      <c r="F8" s="86">
        <f>E8*100/L8</f>
        <v>43.39622641509434</v>
      </c>
      <c r="G8" s="44">
        <v>15</v>
      </c>
      <c r="H8" s="85">
        <f>G8*100/L8</f>
        <v>28.30188679245283</v>
      </c>
      <c r="I8" s="48">
        <v>1</v>
      </c>
      <c r="J8" s="86">
        <f>I8*100/L8</f>
        <v>1.8867924528301887</v>
      </c>
      <c r="K8" s="38">
        <f t="shared" si="0"/>
        <v>0.64779874213836475</v>
      </c>
      <c r="L8" s="37">
        <f t="shared" si="1"/>
        <v>53</v>
      </c>
    </row>
    <row r="9" spans="2:22" ht="19.5" thickBot="1" x14ac:dyDescent="0.35">
      <c r="B9" s="6">
        <v>22</v>
      </c>
      <c r="C9" s="10">
        <v>1</v>
      </c>
      <c r="D9" s="86">
        <f>C9*100/L9</f>
        <v>12.5</v>
      </c>
      <c r="E9" s="45">
        <v>5</v>
      </c>
      <c r="F9" s="92">
        <f>E9*100/L9</f>
        <v>62.5</v>
      </c>
      <c r="G9" s="45">
        <v>2</v>
      </c>
      <c r="H9" s="92">
        <f>G9*100/L9</f>
        <v>25</v>
      </c>
      <c r="I9" s="45">
        <v>0</v>
      </c>
      <c r="J9" s="92">
        <f>I9*100/L9</f>
        <v>0</v>
      </c>
      <c r="K9" s="38">
        <f t="shared" si="0"/>
        <v>0.625</v>
      </c>
      <c r="L9" s="37">
        <f t="shared" si="1"/>
        <v>8</v>
      </c>
    </row>
    <row r="10" spans="2:22" ht="21.6" customHeight="1" x14ac:dyDescent="0.25">
      <c r="B10" s="118" t="s">
        <v>75</v>
      </c>
      <c r="C10" s="118"/>
      <c r="D10" s="118"/>
      <c r="E10" s="118"/>
      <c r="F10" s="118"/>
      <c r="G10" s="118"/>
      <c r="K10" s="93">
        <f>AVERAGE(K5:K9)</f>
        <v>0.6806430817610063</v>
      </c>
      <c r="L10" s="94" t="s">
        <v>81</v>
      </c>
    </row>
    <row r="11" spans="2:22" ht="18.600000000000001" customHeight="1" thickBot="1" x14ac:dyDescent="0.3">
      <c r="B11" s="17"/>
      <c r="C11" s="17"/>
      <c r="D11" s="17"/>
      <c r="E11" s="20"/>
      <c r="F11" s="21"/>
      <c r="G11" s="21"/>
    </row>
    <row r="12" spans="2:22" ht="19.149999999999999" customHeight="1" thickBot="1" x14ac:dyDescent="0.3">
      <c r="E12" s="119" t="s">
        <v>74</v>
      </c>
      <c r="F12" s="120"/>
      <c r="G12" s="120"/>
      <c r="H12" s="120"/>
      <c r="I12" s="121"/>
    </row>
    <row r="13" spans="2:22" ht="19.149999999999999" customHeight="1" x14ac:dyDescent="0.25"/>
    <row r="14" spans="2:22" x14ac:dyDescent="0.25">
      <c r="F14" s="11"/>
    </row>
    <row r="34" spans="3:10" ht="15.75" x14ac:dyDescent="0.25">
      <c r="C34" s="32" t="s">
        <v>15</v>
      </c>
      <c r="D34" s="26" t="s">
        <v>11</v>
      </c>
      <c r="E34" s="26"/>
      <c r="F34" s="26"/>
      <c r="G34" s="26"/>
      <c r="H34" s="26"/>
      <c r="I34" s="27"/>
      <c r="J34" t="s">
        <v>24</v>
      </c>
    </row>
    <row r="35" spans="3:10" ht="15.75" x14ac:dyDescent="0.25">
      <c r="C35" s="33" t="s">
        <v>16</v>
      </c>
      <c r="D35" s="28" t="s">
        <v>80</v>
      </c>
      <c r="E35" s="28"/>
      <c r="F35" s="28"/>
      <c r="G35" s="28"/>
      <c r="H35" s="28"/>
      <c r="I35" s="29"/>
      <c r="J35" t="s">
        <v>25</v>
      </c>
    </row>
    <row r="36" spans="3:10" ht="15.75" x14ac:dyDescent="0.25">
      <c r="C36" s="33" t="s">
        <v>17</v>
      </c>
      <c r="D36" s="28" t="s">
        <v>12</v>
      </c>
      <c r="E36" s="28"/>
      <c r="F36" s="28"/>
      <c r="G36" s="28"/>
      <c r="H36" s="28"/>
      <c r="I36" s="29"/>
      <c r="J36" t="s">
        <v>26</v>
      </c>
    </row>
    <row r="37" spans="3:10" ht="15.75" x14ac:dyDescent="0.25">
      <c r="C37" s="33" t="s">
        <v>18</v>
      </c>
      <c r="D37" s="28" t="s">
        <v>13</v>
      </c>
      <c r="E37" s="28"/>
      <c r="F37" s="28"/>
      <c r="G37" s="28"/>
      <c r="H37" s="28"/>
      <c r="I37" s="29"/>
      <c r="J37" t="s">
        <v>27</v>
      </c>
    </row>
    <row r="38" spans="3:10" ht="15.75" x14ac:dyDescent="0.25">
      <c r="C38" s="34" t="s">
        <v>19</v>
      </c>
      <c r="D38" s="30" t="s">
        <v>14</v>
      </c>
      <c r="E38" s="30"/>
      <c r="F38" s="30"/>
      <c r="G38" s="30"/>
      <c r="H38" s="30"/>
      <c r="I38" s="31"/>
    </row>
  </sheetData>
  <mergeCells count="8">
    <mergeCell ref="B10:G10"/>
    <mergeCell ref="E12:I12"/>
    <mergeCell ref="F1:K1"/>
    <mergeCell ref="N1:T1"/>
    <mergeCell ref="C3:D3"/>
    <mergeCell ref="E3:F3"/>
    <mergeCell ref="G3:H3"/>
    <mergeCell ref="I3:J3"/>
  </mergeCells>
  <pageMargins left="0.25" right="0.25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G6" sqref="G6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4.140625" customWidth="1"/>
    <col min="6" max="6" width="15.28515625" customWidth="1"/>
  </cols>
  <sheetData>
    <row r="1" spans="1:21" ht="66" customHeight="1" x14ac:dyDescent="0.25">
      <c r="A1" s="130"/>
      <c r="B1" s="131"/>
      <c r="C1" s="125" t="s">
        <v>77</v>
      </c>
      <c r="D1" s="126"/>
      <c r="E1" s="127"/>
      <c r="F1" s="59" t="s">
        <v>87</v>
      </c>
      <c r="G1" s="49"/>
      <c r="H1" s="49"/>
      <c r="I1" s="77"/>
      <c r="J1" s="77"/>
      <c r="L1" s="28"/>
      <c r="M1" s="117"/>
      <c r="N1" s="117"/>
      <c r="O1" s="117"/>
      <c r="P1" s="117"/>
      <c r="Q1" s="117"/>
      <c r="R1" s="117"/>
      <c r="S1" s="117"/>
      <c r="T1" s="49"/>
      <c r="U1" s="49"/>
    </row>
    <row r="2" spans="1:21" ht="28.15" customHeight="1" x14ac:dyDescent="0.25">
      <c r="A2" s="75"/>
      <c r="B2" s="75"/>
      <c r="C2" s="28"/>
      <c r="D2" s="28"/>
      <c r="E2" s="81"/>
      <c r="F2" s="81"/>
      <c r="G2" s="81"/>
      <c r="H2" s="81"/>
      <c r="I2" s="81"/>
      <c r="J2" s="81"/>
      <c r="K2" s="76"/>
      <c r="L2" s="28"/>
      <c r="M2" s="81"/>
      <c r="N2" s="81"/>
      <c r="O2" s="81"/>
      <c r="P2" s="81"/>
      <c r="Q2" s="81"/>
      <c r="R2" s="81"/>
      <c r="S2" s="81"/>
      <c r="T2" s="49"/>
      <c r="U2" s="49"/>
    </row>
    <row r="3" spans="1:21" ht="15.75" x14ac:dyDescent="0.25">
      <c r="A3" s="52" t="s">
        <v>20</v>
      </c>
      <c r="B3" s="53"/>
      <c r="C3" s="53"/>
      <c r="D3" s="53"/>
      <c r="E3" s="53"/>
      <c r="F3" s="51"/>
    </row>
    <row r="4" spans="1:21" ht="15.75" x14ac:dyDescent="0.25">
      <c r="A4" s="16"/>
      <c r="C4" s="28"/>
    </row>
    <row r="5" spans="1:21" ht="18.75" x14ac:dyDescent="0.3">
      <c r="A5" s="4"/>
      <c r="B5" s="128" t="s">
        <v>29</v>
      </c>
      <c r="C5" s="129"/>
      <c r="D5" s="128" t="s">
        <v>28</v>
      </c>
      <c r="E5" s="129"/>
    </row>
    <row r="6" spans="1:21" ht="18.75" x14ac:dyDescent="0.3">
      <c r="A6" s="4"/>
      <c r="B6" s="54" t="s">
        <v>21</v>
      </c>
      <c r="C6" s="63" t="s">
        <v>22</v>
      </c>
      <c r="D6" s="55">
        <v>0.88</v>
      </c>
      <c r="E6" s="56" t="s">
        <v>23</v>
      </c>
    </row>
    <row r="7" spans="1:21" ht="18.75" x14ac:dyDescent="0.3">
      <c r="A7" s="4"/>
      <c r="B7" s="54" t="s">
        <v>30</v>
      </c>
      <c r="C7" s="82" t="s">
        <v>42</v>
      </c>
      <c r="D7" s="57">
        <v>0.86</v>
      </c>
      <c r="E7" s="58" t="s">
        <v>36</v>
      </c>
    </row>
    <row r="8" spans="1:21" ht="18.75" x14ac:dyDescent="0.3">
      <c r="A8" s="4"/>
      <c r="B8" s="54" t="s">
        <v>31</v>
      </c>
      <c r="C8" s="64" t="s">
        <v>43</v>
      </c>
      <c r="D8" s="55">
        <v>0.56999999999999995</v>
      </c>
      <c r="E8" s="56" t="s">
        <v>23</v>
      </c>
    </row>
    <row r="9" spans="1:21" ht="18.75" x14ac:dyDescent="0.3">
      <c r="A9" s="4"/>
      <c r="B9" s="54" t="s">
        <v>32</v>
      </c>
      <c r="C9" s="54" t="s">
        <v>37</v>
      </c>
      <c r="D9" s="57">
        <v>0.86</v>
      </c>
      <c r="E9" s="58" t="s">
        <v>36</v>
      </c>
    </row>
    <row r="10" spans="1:21" ht="25.5" x14ac:dyDescent="0.25">
      <c r="B10" s="54" t="s">
        <v>82</v>
      </c>
      <c r="C10" s="60" t="s">
        <v>72</v>
      </c>
      <c r="D10" s="57">
        <v>0.86</v>
      </c>
      <c r="E10" s="58" t="s">
        <v>36</v>
      </c>
    </row>
    <row r="11" spans="1:21" ht="19.149999999999999" customHeight="1" x14ac:dyDescent="0.25">
      <c r="B11" s="54" t="s">
        <v>83</v>
      </c>
      <c r="C11" s="54" t="s">
        <v>39</v>
      </c>
      <c r="D11" s="57">
        <v>0.86</v>
      </c>
      <c r="E11" s="58" t="s">
        <v>36</v>
      </c>
    </row>
    <row r="12" spans="1:21" ht="17.45" customHeight="1" x14ac:dyDescent="0.25">
      <c r="B12" s="54" t="s">
        <v>33</v>
      </c>
      <c r="C12" s="54" t="s">
        <v>40</v>
      </c>
      <c r="D12" s="57">
        <v>0.71</v>
      </c>
      <c r="E12" s="58" t="s">
        <v>36</v>
      </c>
    </row>
    <row r="13" spans="1:21" x14ac:dyDescent="0.25">
      <c r="B13" s="28"/>
      <c r="C13" s="28"/>
      <c r="D13" s="28"/>
      <c r="E13" s="28"/>
    </row>
    <row r="14" spans="1:21" ht="15.75" x14ac:dyDescent="0.25">
      <c r="A14" s="52" t="s">
        <v>41</v>
      </c>
      <c r="B14" s="53"/>
      <c r="C14" s="53"/>
      <c r="D14" s="53"/>
      <c r="E14" s="53"/>
    </row>
    <row r="16" spans="1:21" ht="16.149999999999999" customHeight="1" x14ac:dyDescent="0.25">
      <c r="B16" s="128" t="s">
        <v>29</v>
      </c>
      <c r="C16" s="129"/>
      <c r="D16" s="128" t="s">
        <v>28</v>
      </c>
      <c r="E16" s="129"/>
    </row>
    <row r="17" spans="1:5" x14ac:dyDescent="0.25">
      <c r="B17" s="54" t="s">
        <v>35</v>
      </c>
      <c r="C17" s="54" t="s">
        <v>47</v>
      </c>
      <c r="D17" s="61">
        <v>1</v>
      </c>
      <c r="E17" s="62" t="s">
        <v>36</v>
      </c>
    </row>
    <row r="18" spans="1:5" x14ac:dyDescent="0.25">
      <c r="B18" s="54" t="s">
        <v>44</v>
      </c>
      <c r="C18" s="54" t="s">
        <v>48</v>
      </c>
      <c r="D18" s="57">
        <v>0.88</v>
      </c>
      <c r="E18" s="62" t="s">
        <v>36</v>
      </c>
    </row>
    <row r="19" spans="1:5" x14ac:dyDescent="0.25">
      <c r="B19" s="54" t="s">
        <v>45</v>
      </c>
      <c r="C19" s="59" t="s">
        <v>49</v>
      </c>
      <c r="D19" s="57">
        <v>0.75</v>
      </c>
      <c r="E19" s="62" t="s">
        <v>36</v>
      </c>
    </row>
    <row r="20" spans="1:5" x14ac:dyDescent="0.25">
      <c r="B20" s="54" t="s">
        <v>46</v>
      </c>
      <c r="C20" s="54" t="s">
        <v>50</v>
      </c>
      <c r="D20" s="57">
        <v>0.88</v>
      </c>
      <c r="E20" s="62" t="s">
        <v>36</v>
      </c>
    </row>
    <row r="22" spans="1:5" ht="15.75" x14ac:dyDescent="0.25">
      <c r="A22" s="52" t="s">
        <v>51</v>
      </c>
      <c r="B22" s="53"/>
      <c r="C22" s="53"/>
      <c r="D22" s="53"/>
      <c r="E22" s="53"/>
    </row>
    <row r="24" spans="1:5" x14ac:dyDescent="0.25">
      <c r="B24" s="128" t="s">
        <v>29</v>
      </c>
      <c r="C24" s="129"/>
      <c r="D24" s="128" t="s">
        <v>28</v>
      </c>
      <c r="E24" s="129"/>
    </row>
    <row r="25" spans="1:5" x14ac:dyDescent="0.25">
      <c r="B25" s="54" t="s">
        <v>52</v>
      </c>
      <c r="C25" s="54" t="s">
        <v>47</v>
      </c>
      <c r="D25" s="61">
        <v>0.75</v>
      </c>
      <c r="E25" s="62" t="s">
        <v>36</v>
      </c>
    </row>
    <row r="26" spans="1:5" x14ac:dyDescent="0.25">
      <c r="B26" s="54" t="s">
        <v>53</v>
      </c>
      <c r="C26" s="54" t="s">
        <v>54</v>
      </c>
      <c r="D26" s="57">
        <v>0.88</v>
      </c>
      <c r="E26" s="62" t="s">
        <v>36</v>
      </c>
    </row>
    <row r="28" spans="1:5" ht="15.75" x14ac:dyDescent="0.25">
      <c r="A28" s="52" t="s">
        <v>55</v>
      </c>
      <c r="B28" s="53"/>
      <c r="C28" s="53"/>
      <c r="D28" s="53"/>
      <c r="E28" s="53"/>
    </row>
    <row r="30" spans="1:5" x14ac:dyDescent="0.25">
      <c r="B30" s="128" t="s">
        <v>29</v>
      </c>
      <c r="C30" s="129"/>
      <c r="D30" s="128" t="s">
        <v>28</v>
      </c>
      <c r="E30" s="129"/>
    </row>
    <row r="31" spans="1:5" x14ac:dyDescent="0.25">
      <c r="B31" s="54" t="s">
        <v>56</v>
      </c>
      <c r="C31" s="63" t="s">
        <v>60</v>
      </c>
      <c r="D31" s="55">
        <v>0.75</v>
      </c>
      <c r="E31" s="56" t="s">
        <v>23</v>
      </c>
    </row>
    <row r="32" spans="1:5" x14ac:dyDescent="0.25">
      <c r="B32" s="54" t="s">
        <v>57</v>
      </c>
      <c r="C32" s="97" t="s">
        <v>61</v>
      </c>
      <c r="D32" s="95">
        <v>0.56999999999999995</v>
      </c>
      <c r="E32" s="96" t="s">
        <v>36</v>
      </c>
    </row>
    <row r="33" spans="1:5" x14ac:dyDescent="0.25">
      <c r="B33" s="54" t="s">
        <v>58</v>
      </c>
      <c r="C33" s="59" t="s">
        <v>62</v>
      </c>
      <c r="D33" s="57">
        <v>0.71</v>
      </c>
      <c r="E33" s="62" t="s">
        <v>36</v>
      </c>
    </row>
    <row r="34" spans="1:5" x14ac:dyDescent="0.25">
      <c r="B34" s="54" t="s">
        <v>59</v>
      </c>
      <c r="C34" s="54" t="s">
        <v>63</v>
      </c>
      <c r="D34" s="57">
        <v>0.88</v>
      </c>
      <c r="E34" s="62" t="s">
        <v>36</v>
      </c>
    </row>
    <row r="35" spans="1:5" x14ac:dyDescent="0.25">
      <c r="B35" s="54" t="s">
        <v>64</v>
      </c>
      <c r="C35" s="59" t="s">
        <v>73</v>
      </c>
      <c r="D35" s="57">
        <v>0.71</v>
      </c>
      <c r="E35" s="62" t="s">
        <v>36</v>
      </c>
    </row>
    <row r="36" spans="1:5" x14ac:dyDescent="0.25">
      <c r="B36" s="54" t="s">
        <v>65</v>
      </c>
      <c r="C36" s="59" t="s">
        <v>67</v>
      </c>
      <c r="D36" s="57">
        <v>0.88</v>
      </c>
      <c r="E36" s="62" t="s">
        <v>36</v>
      </c>
    </row>
    <row r="37" spans="1:5" x14ac:dyDescent="0.25">
      <c r="B37" s="54" t="s">
        <v>66</v>
      </c>
      <c r="C37" s="54" t="s">
        <v>68</v>
      </c>
      <c r="D37" s="57">
        <v>0.88</v>
      </c>
      <c r="E37" s="62" t="s">
        <v>36</v>
      </c>
    </row>
    <row r="38" spans="1:5" x14ac:dyDescent="0.25">
      <c r="B38" s="65"/>
      <c r="C38" s="65"/>
      <c r="D38" s="66"/>
      <c r="E38" s="67"/>
    </row>
    <row r="39" spans="1:5" ht="15.75" x14ac:dyDescent="0.25">
      <c r="A39" s="52" t="s">
        <v>69</v>
      </c>
      <c r="B39" s="53"/>
      <c r="C39" s="53"/>
      <c r="D39" s="68"/>
      <c r="E39" s="53"/>
    </row>
    <row r="41" spans="1:5" x14ac:dyDescent="0.25">
      <c r="B41" s="128" t="s">
        <v>29</v>
      </c>
      <c r="C41" s="129"/>
      <c r="D41" s="128" t="s">
        <v>28</v>
      </c>
      <c r="E41" s="129"/>
    </row>
    <row r="42" spans="1:5" ht="30" x14ac:dyDescent="0.25">
      <c r="B42" s="54" t="s">
        <v>70</v>
      </c>
      <c r="C42" s="69" t="s">
        <v>71</v>
      </c>
      <c r="D42" s="70">
        <v>0.75</v>
      </c>
      <c r="E42" s="71" t="s">
        <v>36</v>
      </c>
    </row>
  </sheetData>
  <mergeCells count="13">
    <mergeCell ref="B16:C16"/>
    <mergeCell ref="D16:E16"/>
    <mergeCell ref="A1:B1"/>
    <mergeCell ref="C1:E1"/>
    <mergeCell ref="M1:S1"/>
    <mergeCell ref="B5:C5"/>
    <mergeCell ref="D5:E5"/>
    <mergeCell ref="B24:C24"/>
    <mergeCell ref="D24:E24"/>
    <mergeCell ref="B30:C30"/>
    <mergeCell ref="D30:E30"/>
    <mergeCell ref="B41:C41"/>
    <mergeCell ref="D41:E4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selection activeCell="N11" sqref="N11"/>
    </sheetView>
  </sheetViews>
  <sheetFormatPr baseColWidth="10" defaultRowHeight="15" x14ac:dyDescent="0.25"/>
  <cols>
    <col min="1" max="1" width="7.5703125" customWidth="1"/>
    <col min="2" max="2" width="7.28515625" customWidth="1"/>
    <col min="3" max="3" width="9.140625" customWidth="1"/>
    <col min="4" max="4" width="6.7109375" customWidth="1"/>
    <col min="5" max="5" width="7.85546875" customWidth="1"/>
    <col min="6" max="6" width="6.5703125" customWidth="1"/>
    <col min="7" max="7" width="9" customWidth="1"/>
    <col min="8" max="8" width="6.140625" customWidth="1"/>
    <col min="9" max="9" width="8.5703125" customWidth="1"/>
    <col min="10" max="10" width="7.5703125" customWidth="1"/>
    <col min="11" max="11" width="11.42578125" bestFit="1" customWidth="1"/>
    <col min="12" max="12" width="12.7109375" customWidth="1"/>
  </cols>
  <sheetData>
    <row r="1" spans="1:21" ht="66" customHeight="1" x14ac:dyDescent="0.25">
      <c r="A1" s="72"/>
      <c r="B1" s="73"/>
      <c r="C1" s="73"/>
      <c r="D1" s="74"/>
      <c r="E1" s="125" t="s">
        <v>76</v>
      </c>
      <c r="F1" s="126"/>
      <c r="G1" s="126"/>
      <c r="H1" s="126"/>
      <c r="I1" s="126"/>
      <c r="J1" s="127"/>
      <c r="K1" s="59" t="s">
        <v>84</v>
      </c>
      <c r="L1" s="28"/>
      <c r="M1" s="117"/>
      <c r="N1" s="117"/>
      <c r="O1" s="117"/>
      <c r="P1" s="117"/>
      <c r="Q1" s="117"/>
      <c r="R1" s="117"/>
      <c r="S1" s="117"/>
      <c r="T1" s="49"/>
      <c r="U1" s="49"/>
    </row>
    <row r="2" spans="1:21" ht="19.5" customHeight="1" x14ac:dyDescent="0.25">
      <c r="A2" s="28"/>
      <c r="B2" s="28"/>
      <c r="C2" s="28"/>
      <c r="D2" s="28"/>
      <c r="E2" s="98"/>
      <c r="F2" s="98"/>
      <c r="G2" s="98"/>
      <c r="H2" s="98"/>
      <c r="I2" s="98"/>
      <c r="J2" s="98"/>
      <c r="K2" s="98"/>
      <c r="L2" s="28"/>
      <c r="T2" s="49"/>
      <c r="U2" s="49"/>
    </row>
    <row r="3" spans="1:21" ht="19.5" thickBot="1" x14ac:dyDescent="0.35">
      <c r="B3" s="122" t="s">
        <v>0</v>
      </c>
      <c r="C3" s="123"/>
      <c r="D3" s="122" t="s">
        <v>1</v>
      </c>
      <c r="E3" s="123"/>
      <c r="F3" s="122" t="s">
        <v>2</v>
      </c>
      <c r="G3" s="123"/>
      <c r="H3" s="122" t="s">
        <v>3</v>
      </c>
      <c r="I3" s="124"/>
      <c r="J3" s="18"/>
      <c r="K3" s="36"/>
    </row>
    <row r="4" spans="1:21" ht="19.5" thickBot="1" x14ac:dyDescent="0.35">
      <c r="A4" s="1"/>
      <c r="B4" s="87" t="s">
        <v>8</v>
      </c>
      <c r="C4" s="83" t="s">
        <v>7</v>
      </c>
      <c r="D4" s="88" t="s">
        <v>8</v>
      </c>
      <c r="E4" s="89" t="s">
        <v>7</v>
      </c>
      <c r="F4" s="87" t="s">
        <v>8</v>
      </c>
      <c r="G4" s="90" t="s">
        <v>7</v>
      </c>
      <c r="H4" s="87" t="s">
        <v>8</v>
      </c>
      <c r="I4" s="91" t="s">
        <v>7</v>
      </c>
      <c r="J4" s="19" t="s">
        <v>10</v>
      </c>
      <c r="K4" s="16" t="s">
        <v>9</v>
      </c>
    </row>
    <row r="5" spans="1:21" ht="19.5" thickBot="1" x14ac:dyDescent="0.35">
      <c r="A5" s="2" t="s">
        <v>4</v>
      </c>
      <c r="B5" s="7">
        <v>9</v>
      </c>
      <c r="C5" s="84">
        <f>B5*100/K5</f>
        <v>10.112359550561798</v>
      </c>
      <c r="D5" s="42">
        <v>29</v>
      </c>
      <c r="E5" s="84">
        <f>D5*100/K5</f>
        <v>32.584269662921351</v>
      </c>
      <c r="F5" s="42">
        <v>21</v>
      </c>
      <c r="G5" s="84">
        <f>F5*100/K5</f>
        <v>23.59550561797753</v>
      </c>
      <c r="H5" s="46">
        <v>30</v>
      </c>
      <c r="I5" s="84">
        <f>H5*100/K5</f>
        <v>33.707865168539328</v>
      </c>
      <c r="J5" s="38">
        <f>(3*C5+2*E5+G5)/300</f>
        <v>0.39700374531835203</v>
      </c>
      <c r="K5" s="37">
        <f>B5+D5+F5+H5</f>
        <v>89</v>
      </c>
    </row>
    <row r="6" spans="1:21" ht="19.5" thickBot="1" x14ac:dyDescent="0.35">
      <c r="A6" s="3" t="s">
        <v>1</v>
      </c>
      <c r="B6" s="8">
        <v>5</v>
      </c>
      <c r="C6" s="85">
        <f>B6*100/K6</f>
        <v>9.615384615384615</v>
      </c>
      <c r="D6" s="43">
        <v>19</v>
      </c>
      <c r="E6" s="85">
        <f>D6*100/K6</f>
        <v>36.53846153846154</v>
      </c>
      <c r="F6" s="43">
        <v>17</v>
      </c>
      <c r="G6" s="85">
        <f>F6*100/K6</f>
        <v>32.692307692307693</v>
      </c>
      <c r="H6" s="47">
        <v>11</v>
      </c>
      <c r="I6" s="85">
        <f>H6*100/K6</f>
        <v>21.153846153846153</v>
      </c>
      <c r="J6" s="38">
        <f t="shared" ref="J6:J9" si="0">(3*C6+2*E6+G6)/300</f>
        <v>0.44871794871794879</v>
      </c>
      <c r="K6" s="37">
        <f t="shared" ref="K6:K9" si="1">B6+D6+F6+H6</f>
        <v>52</v>
      </c>
    </row>
    <row r="7" spans="1:21" ht="19.5" thickBot="1" x14ac:dyDescent="0.35">
      <c r="A7" s="3" t="s">
        <v>5</v>
      </c>
      <c r="B7" s="8">
        <v>7</v>
      </c>
      <c r="C7" s="85">
        <f>B7*100/K7</f>
        <v>26.923076923076923</v>
      </c>
      <c r="D7" s="43">
        <v>15</v>
      </c>
      <c r="E7" s="85">
        <f>D7*100/K7</f>
        <v>57.692307692307693</v>
      </c>
      <c r="F7" s="43">
        <v>4</v>
      </c>
      <c r="G7" s="85">
        <f>F7*100/K7</f>
        <v>15.384615384615385</v>
      </c>
      <c r="H7" s="47">
        <v>0</v>
      </c>
      <c r="I7" s="85">
        <f>H7*100/K7</f>
        <v>0</v>
      </c>
      <c r="J7" s="38">
        <f t="shared" si="0"/>
        <v>0.70512820512820518</v>
      </c>
      <c r="K7" s="37">
        <f t="shared" si="1"/>
        <v>26</v>
      </c>
    </row>
    <row r="8" spans="1:21" ht="19.5" thickBot="1" x14ac:dyDescent="0.35">
      <c r="A8" s="5" t="s">
        <v>6</v>
      </c>
      <c r="B8" s="9">
        <v>4</v>
      </c>
      <c r="C8" s="86">
        <f>B8*100/K8</f>
        <v>3.7735849056603774</v>
      </c>
      <c r="D8" s="44">
        <v>34</v>
      </c>
      <c r="E8" s="86">
        <f>D8*100/K8</f>
        <v>32.075471698113205</v>
      </c>
      <c r="F8" s="44">
        <v>34</v>
      </c>
      <c r="G8" s="85">
        <f>F8*100/K8</f>
        <v>32.075471698113205</v>
      </c>
      <c r="H8" s="48">
        <v>34</v>
      </c>
      <c r="I8" s="86">
        <f>H8*100/K8</f>
        <v>32.075471698113205</v>
      </c>
      <c r="J8" s="38">
        <f t="shared" si="0"/>
        <v>0.35849056603773582</v>
      </c>
      <c r="K8" s="37">
        <f t="shared" si="1"/>
        <v>106</v>
      </c>
    </row>
    <row r="9" spans="1:21" ht="19.5" thickBot="1" x14ac:dyDescent="0.35">
      <c r="A9" s="6">
        <v>22</v>
      </c>
      <c r="B9" s="10">
        <v>0</v>
      </c>
      <c r="C9" s="86">
        <f>B9*100/K9</f>
        <v>0</v>
      </c>
      <c r="D9" s="45">
        <v>5</v>
      </c>
      <c r="E9" s="92">
        <f>D9*100/K9</f>
        <v>41.666666666666664</v>
      </c>
      <c r="F9" s="45">
        <v>4</v>
      </c>
      <c r="G9" s="92">
        <f>F9*100/K9</f>
        <v>33.333333333333336</v>
      </c>
      <c r="H9" s="45">
        <v>3</v>
      </c>
      <c r="I9" s="92">
        <f>H9*100/K9</f>
        <v>25</v>
      </c>
      <c r="J9" s="38">
        <f t="shared" si="0"/>
        <v>0.38888888888888884</v>
      </c>
      <c r="K9" s="37">
        <f t="shared" si="1"/>
        <v>12</v>
      </c>
    </row>
    <row r="10" spans="1:21" ht="21.6" customHeight="1" x14ac:dyDescent="0.25">
      <c r="A10" s="118" t="s">
        <v>75</v>
      </c>
      <c r="B10" s="118"/>
      <c r="C10" s="118"/>
      <c r="D10" s="118"/>
      <c r="E10" s="118"/>
      <c r="F10" s="118"/>
      <c r="J10" s="93">
        <f>AVERAGE(J5:J9)</f>
        <v>0.45964587081822617</v>
      </c>
      <c r="K10" s="94" t="s">
        <v>81</v>
      </c>
    </row>
    <row r="11" spans="1:21" ht="18.600000000000001" customHeight="1" thickBot="1" x14ac:dyDescent="0.3">
      <c r="A11" s="17"/>
      <c r="B11" s="17"/>
      <c r="C11" s="17"/>
      <c r="D11" s="20"/>
      <c r="E11" s="21"/>
      <c r="F11" s="21"/>
    </row>
    <row r="12" spans="1:21" ht="19.149999999999999" customHeight="1" thickBot="1" x14ac:dyDescent="0.3">
      <c r="D12" s="119" t="s">
        <v>74</v>
      </c>
      <c r="E12" s="120"/>
      <c r="F12" s="120"/>
      <c r="G12" s="120"/>
      <c r="H12" s="121"/>
      <c r="L12" t="s">
        <v>85</v>
      </c>
    </row>
    <row r="13" spans="1:21" ht="19.149999999999999" customHeight="1" x14ac:dyDescent="0.25"/>
    <row r="14" spans="1:21" x14ac:dyDescent="0.25">
      <c r="E14" s="11"/>
    </row>
    <row r="34" spans="2:9" ht="15.75" x14ac:dyDescent="0.25">
      <c r="B34" s="32" t="s">
        <v>15</v>
      </c>
      <c r="C34" s="26" t="s">
        <v>11</v>
      </c>
      <c r="D34" s="26"/>
      <c r="E34" s="26"/>
      <c r="F34" s="26"/>
      <c r="G34" s="26"/>
      <c r="H34" s="27"/>
      <c r="I34" t="s">
        <v>24</v>
      </c>
    </row>
    <row r="35" spans="2:9" ht="15.75" x14ac:dyDescent="0.25">
      <c r="B35" s="33" t="s">
        <v>16</v>
      </c>
      <c r="C35" s="28" t="s">
        <v>80</v>
      </c>
      <c r="D35" s="28"/>
      <c r="E35" s="28"/>
      <c r="F35" s="28"/>
      <c r="G35" s="28"/>
      <c r="H35" s="29"/>
      <c r="I35" t="s">
        <v>25</v>
      </c>
    </row>
    <row r="36" spans="2:9" ht="15.75" x14ac:dyDescent="0.25">
      <c r="B36" s="33" t="s">
        <v>17</v>
      </c>
      <c r="C36" s="28" t="s">
        <v>12</v>
      </c>
      <c r="D36" s="28"/>
      <c r="E36" s="28"/>
      <c r="F36" s="28"/>
      <c r="G36" s="28"/>
      <c r="H36" s="29"/>
      <c r="I36" t="s">
        <v>26</v>
      </c>
    </row>
    <row r="37" spans="2:9" ht="15.75" x14ac:dyDescent="0.25">
      <c r="B37" s="33" t="s">
        <v>18</v>
      </c>
      <c r="C37" s="28" t="s">
        <v>13</v>
      </c>
      <c r="D37" s="28"/>
      <c r="E37" s="28"/>
      <c r="F37" s="28"/>
      <c r="G37" s="28"/>
      <c r="H37" s="29"/>
      <c r="I37" t="s">
        <v>27</v>
      </c>
    </row>
    <row r="38" spans="2:9" ht="15.75" x14ac:dyDescent="0.25">
      <c r="B38" s="34" t="s">
        <v>19</v>
      </c>
      <c r="C38" s="30" t="s">
        <v>14</v>
      </c>
      <c r="D38" s="30"/>
      <c r="E38" s="30"/>
      <c r="F38" s="30"/>
      <c r="G38" s="30"/>
      <c r="H38" s="31"/>
    </row>
  </sheetData>
  <mergeCells count="8">
    <mergeCell ref="A10:F10"/>
    <mergeCell ref="D12:H12"/>
    <mergeCell ref="E1:J1"/>
    <mergeCell ref="M1:S1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K20" sqref="K20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4.140625" customWidth="1"/>
    <col min="6" max="6" width="15.28515625" customWidth="1"/>
  </cols>
  <sheetData>
    <row r="1" spans="1:21" ht="66" customHeight="1" x14ac:dyDescent="0.25">
      <c r="A1" s="130"/>
      <c r="B1" s="131"/>
      <c r="C1" s="125" t="s">
        <v>77</v>
      </c>
      <c r="D1" s="126"/>
      <c r="E1" s="127"/>
      <c r="F1" s="59" t="s">
        <v>86</v>
      </c>
      <c r="G1" s="49"/>
      <c r="H1" s="49"/>
      <c r="I1" s="77"/>
      <c r="J1" s="77"/>
      <c r="L1" s="28"/>
      <c r="M1" s="117"/>
      <c r="N1" s="117"/>
      <c r="O1" s="117"/>
      <c r="P1" s="117"/>
      <c r="Q1" s="117"/>
      <c r="R1" s="117"/>
      <c r="S1" s="117"/>
      <c r="T1" s="49"/>
      <c r="U1" s="49"/>
    </row>
    <row r="2" spans="1:21" ht="28.15" customHeight="1" x14ac:dyDescent="0.25">
      <c r="A2" s="75"/>
      <c r="B2" s="75"/>
      <c r="C2" s="28"/>
      <c r="D2" s="28"/>
      <c r="E2" s="98"/>
      <c r="F2" s="98"/>
      <c r="G2" s="98"/>
      <c r="H2" s="98"/>
      <c r="I2" s="98"/>
      <c r="J2" s="98"/>
      <c r="K2" s="76"/>
      <c r="L2" s="28"/>
      <c r="M2" s="98"/>
      <c r="N2" s="98"/>
      <c r="O2" s="98"/>
      <c r="P2" s="98"/>
      <c r="Q2" s="98"/>
      <c r="R2" s="98"/>
      <c r="S2" s="98"/>
      <c r="T2" s="49"/>
      <c r="U2" s="49"/>
    </row>
    <row r="3" spans="1:21" ht="15.75" x14ac:dyDescent="0.25">
      <c r="A3" s="52" t="s">
        <v>20</v>
      </c>
      <c r="B3" s="53"/>
      <c r="C3" s="53"/>
      <c r="D3" s="53"/>
      <c r="E3" s="53"/>
      <c r="F3" s="51"/>
    </row>
    <row r="4" spans="1:21" ht="15.75" x14ac:dyDescent="0.25">
      <c r="A4" s="16"/>
      <c r="C4" s="28"/>
    </row>
    <row r="5" spans="1:21" ht="18.75" x14ac:dyDescent="0.3">
      <c r="A5" s="4"/>
      <c r="B5" s="128" t="s">
        <v>29</v>
      </c>
      <c r="C5" s="129"/>
      <c r="D5" s="128" t="s">
        <v>28</v>
      </c>
      <c r="E5" s="129"/>
    </row>
    <row r="6" spans="1:21" ht="18.75" x14ac:dyDescent="0.3">
      <c r="A6" s="4"/>
      <c r="B6" s="54" t="s">
        <v>21</v>
      </c>
      <c r="C6" s="82" t="s">
        <v>22</v>
      </c>
      <c r="D6" s="55">
        <v>0.92</v>
      </c>
      <c r="E6" s="56" t="s">
        <v>23</v>
      </c>
    </row>
    <row r="7" spans="1:21" ht="18.75" x14ac:dyDescent="0.3">
      <c r="A7" s="4"/>
      <c r="B7" s="54" t="s">
        <v>30</v>
      </c>
      <c r="C7" s="82" t="s">
        <v>42</v>
      </c>
      <c r="D7" s="57">
        <v>0.69</v>
      </c>
      <c r="E7" s="58" t="s">
        <v>36</v>
      </c>
    </row>
    <row r="8" spans="1:21" ht="18.75" x14ac:dyDescent="0.3">
      <c r="A8" s="4"/>
      <c r="B8" s="54" t="s">
        <v>31</v>
      </c>
      <c r="C8" s="111" t="s">
        <v>43</v>
      </c>
      <c r="D8" s="55">
        <v>0.77</v>
      </c>
      <c r="E8" s="56" t="s">
        <v>23</v>
      </c>
    </row>
    <row r="9" spans="1:21" ht="18.75" x14ac:dyDescent="0.3">
      <c r="A9" s="4"/>
      <c r="B9" s="54" t="s">
        <v>32</v>
      </c>
      <c r="C9" s="54" t="s">
        <v>37</v>
      </c>
      <c r="D9" s="57">
        <v>0.54</v>
      </c>
      <c r="E9" s="58" t="s">
        <v>36</v>
      </c>
    </row>
    <row r="10" spans="1:21" ht="25.5" x14ac:dyDescent="0.25">
      <c r="B10" s="54" t="s">
        <v>82</v>
      </c>
      <c r="C10" s="60" t="s">
        <v>72</v>
      </c>
      <c r="D10" s="55">
        <v>0.54</v>
      </c>
      <c r="E10" s="56" t="s">
        <v>23</v>
      </c>
    </row>
    <row r="11" spans="1:21" ht="19.149999999999999" customHeight="1" x14ac:dyDescent="0.25">
      <c r="B11" s="54" t="s">
        <v>83</v>
      </c>
      <c r="C11" s="54" t="s">
        <v>39</v>
      </c>
      <c r="D11" s="57">
        <v>0.54</v>
      </c>
      <c r="E11" s="58" t="s">
        <v>36</v>
      </c>
    </row>
    <row r="12" spans="1:21" ht="17.45" customHeight="1" x14ac:dyDescent="0.25">
      <c r="B12" s="54" t="s">
        <v>33</v>
      </c>
      <c r="C12" s="54" t="s">
        <v>40</v>
      </c>
      <c r="D12" s="55">
        <v>0.62</v>
      </c>
      <c r="E12" s="56" t="s">
        <v>23</v>
      </c>
    </row>
    <row r="13" spans="1:21" x14ac:dyDescent="0.25">
      <c r="B13" s="28"/>
      <c r="C13" s="28"/>
      <c r="D13" s="28"/>
      <c r="E13" s="28"/>
    </row>
    <row r="14" spans="1:21" ht="15.75" x14ac:dyDescent="0.25">
      <c r="A14" s="52" t="s">
        <v>41</v>
      </c>
      <c r="B14" s="53"/>
      <c r="C14" s="53"/>
      <c r="D14" s="53"/>
      <c r="E14" s="53"/>
    </row>
    <row r="16" spans="1:21" ht="16.149999999999999" customHeight="1" x14ac:dyDescent="0.25">
      <c r="B16" s="128" t="s">
        <v>29</v>
      </c>
      <c r="C16" s="129"/>
      <c r="D16" s="128" t="s">
        <v>28</v>
      </c>
      <c r="E16" s="129"/>
    </row>
    <row r="17" spans="1:5" x14ac:dyDescent="0.25">
      <c r="B17" s="54" t="s">
        <v>35</v>
      </c>
      <c r="C17" s="54" t="s">
        <v>47</v>
      </c>
      <c r="D17" s="55">
        <v>0.54</v>
      </c>
      <c r="E17" s="56" t="s">
        <v>23</v>
      </c>
    </row>
    <row r="18" spans="1:5" x14ac:dyDescent="0.25">
      <c r="B18" s="54" t="s">
        <v>44</v>
      </c>
      <c r="C18" s="54" t="s">
        <v>48</v>
      </c>
      <c r="D18" s="55">
        <v>0.54</v>
      </c>
      <c r="E18" s="56" t="s">
        <v>23</v>
      </c>
    </row>
    <row r="19" spans="1:5" x14ac:dyDescent="0.25">
      <c r="B19" s="54" t="s">
        <v>45</v>
      </c>
      <c r="C19" s="59" t="s">
        <v>49</v>
      </c>
      <c r="D19" s="55">
        <v>0.62</v>
      </c>
      <c r="E19" s="56" t="s">
        <v>23</v>
      </c>
    </row>
    <row r="20" spans="1:5" x14ac:dyDescent="0.25">
      <c r="B20" s="54" t="s">
        <v>46</v>
      </c>
      <c r="C20" s="54" t="s">
        <v>50</v>
      </c>
      <c r="D20" s="57">
        <v>0.54</v>
      </c>
      <c r="E20" s="62" t="s">
        <v>36</v>
      </c>
    </row>
    <row r="22" spans="1:5" ht="15.75" x14ac:dyDescent="0.25">
      <c r="A22" s="52" t="s">
        <v>51</v>
      </c>
      <c r="B22" s="53"/>
      <c r="C22" s="53"/>
      <c r="D22" s="53"/>
      <c r="E22" s="53"/>
    </row>
    <row r="24" spans="1:5" x14ac:dyDescent="0.25">
      <c r="B24" s="128" t="s">
        <v>29</v>
      </c>
      <c r="C24" s="129"/>
      <c r="D24" s="128" t="s">
        <v>28</v>
      </c>
      <c r="E24" s="129"/>
    </row>
    <row r="25" spans="1:5" x14ac:dyDescent="0.25">
      <c r="B25" s="54" t="s">
        <v>52</v>
      </c>
      <c r="C25" s="54" t="s">
        <v>47</v>
      </c>
      <c r="D25" s="61">
        <v>0.85</v>
      </c>
      <c r="E25" s="62" t="s">
        <v>36</v>
      </c>
    </row>
    <row r="26" spans="1:5" x14ac:dyDescent="0.25">
      <c r="B26" s="54" t="s">
        <v>53</v>
      </c>
      <c r="C26" s="54" t="s">
        <v>54</v>
      </c>
      <c r="D26" s="57">
        <v>0.85</v>
      </c>
      <c r="E26" s="62" t="s">
        <v>36</v>
      </c>
    </row>
    <row r="28" spans="1:5" ht="15.75" x14ac:dyDescent="0.25">
      <c r="A28" s="52" t="s">
        <v>55</v>
      </c>
      <c r="B28" s="53"/>
      <c r="C28" s="53"/>
      <c r="D28" s="53"/>
      <c r="E28" s="53"/>
    </row>
    <row r="30" spans="1:5" x14ac:dyDescent="0.25">
      <c r="B30" s="128" t="s">
        <v>29</v>
      </c>
      <c r="C30" s="129"/>
      <c r="D30" s="128" t="s">
        <v>28</v>
      </c>
      <c r="E30" s="129"/>
    </row>
    <row r="31" spans="1:5" x14ac:dyDescent="0.25">
      <c r="B31" s="54" t="s">
        <v>56</v>
      </c>
      <c r="C31" s="82" t="s">
        <v>60</v>
      </c>
      <c r="D31" s="55">
        <v>0.84</v>
      </c>
      <c r="E31" s="56" t="s">
        <v>23</v>
      </c>
    </row>
    <row r="32" spans="1:5" x14ac:dyDescent="0.25">
      <c r="B32" s="54" t="s">
        <v>57</v>
      </c>
      <c r="C32" s="99" t="s">
        <v>61</v>
      </c>
      <c r="D32" s="101">
        <v>0.62</v>
      </c>
      <c r="E32" s="56" t="s">
        <v>23</v>
      </c>
    </row>
    <row r="33" spans="1:5" x14ac:dyDescent="0.25">
      <c r="B33" s="54" t="s">
        <v>58</v>
      </c>
      <c r="C33" s="59" t="s">
        <v>62</v>
      </c>
      <c r="D33" s="57">
        <v>0.54</v>
      </c>
      <c r="E33" s="62" t="s">
        <v>36</v>
      </c>
    </row>
    <row r="34" spans="1:5" x14ac:dyDescent="0.25">
      <c r="B34" s="54" t="s">
        <v>59</v>
      </c>
      <c r="C34" s="54" t="s">
        <v>63</v>
      </c>
      <c r="D34" s="55">
        <v>0.54</v>
      </c>
      <c r="E34" s="56" t="s">
        <v>23</v>
      </c>
    </row>
    <row r="35" spans="1:5" x14ac:dyDescent="0.25">
      <c r="B35" s="54" t="s">
        <v>64</v>
      </c>
      <c r="C35" s="59" t="s">
        <v>73</v>
      </c>
      <c r="D35" s="55">
        <v>0.62</v>
      </c>
      <c r="E35" s="56" t="s">
        <v>23</v>
      </c>
    </row>
    <row r="36" spans="1:5" x14ac:dyDescent="0.25">
      <c r="B36" s="54" t="s">
        <v>65</v>
      </c>
      <c r="C36" s="59" t="s">
        <v>67</v>
      </c>
      <c r="D36" s="55">
        <v>0.62</v>
      </c>
      <c r="E36" s="56" t="s">
        <v>23</v>
      </c>
    </row>
    <row r="37" spans="1:5" x14ac:dyDescent="0.25">
      <c r="B37" s="54" t="s">
        <v>66</v>
      </c>
      <c r="C37" s="54" t="s">
        <v>68</v>
      </c>
      <c r="D37" s="55">
        <v>0.69</v>
      </c>
      <c r="E37" s="56" t="s">
        <v>23</v>
      </c>
    </row>
    <row r="38" spans="1:5" x14ac:dyDescent="0.25">
      <c r="B38" s="65"/>
      <c r="C38" s="65"/>
      <c r="D38" s="66"/>
      <c r="E38" s="67"/>
    </row>
    <row r="39" spans="1:5" ht="15.75" x14ac:dyDescent="0.25">
      <c r="A39" s="52" t="s">
        <v>69</v>
      </c>
      <c r="B39" s="53"/>
      <c r="C39" s="53"/>
      <c r="D39" s="68"/>
      <c r="E39" s="53"/>
    </row>
    <row r="41" spans="1:5" x14ac:dyDescent="0.25">
      <c r="B41" s="128" t="s">
        <v>29</v>
      </c>
      <c r="C41" s="129"/>
      <c r="D41" s="128" t="s">
        <v>28</v>
      </c>
      <c r="E41" s="129"/>
    </row>
    <row r="42" spans="1:5" ht="30" x14ac:dyDescent="0.25">
      <c r="B42" s="54" t="s">
        <v>70</v>
      </c>
      <c r="C42" s="69" t="s">
        <v>71</v>
      </c>
      <c r="D42" s="102">
        <v>0.57999999999999996</v>
      </c>
      <c r="E42" s="56" t="s">
        <v>23</v>
      </c>
    </row>
  </sheetData>
  <mergeCells count="13">
    <mergeCell ref="B16:C16"/>
    <mergeCell ref="D16:E16"/>
    <mergeCell ref="A1:B1"/>
    <mergeCell ref="C1:E1"/>
    <mergeCell ref="M1:S1"/>
    <mergeCell ref="B5:C5"/>
    <mergeCell ref="D5:E5"/>
    <mergeCell ref="B24:C24"/>
    <mergeCell ref="D24:E24"/>
    <mergeCell ref="B30:C30"/>
    <mergeCell ref="D30:E30"/>
    <mergeCell ref="B41:C41"/>
    <mergeCell ref="D41:E4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U24" sqref="U24"/>
    </sheetView>
  </sheetViews>
  <sheetFormatPr baseColWidth="10" defaultRowHeight="15" x14ac:dyDescent="0.25"/>
  <cols>
    <col min="1" max="1" width="8.28515625" customWidth="1"/>
    <col min="2" max="2" width="7.5703125" customWidth="1"/>
    <col min="3" max="3" width="7.28515625" customWidth="1"/>
    <col min="4" max="4" width="9.140625" customWidth="1"/>
    <col min="5" max="5" width="6.7109375" customWidth="1"/>
    <col min="6" max="6" width="7.85546875" customWidth="1"/>
    <col min="7" max="7" width="6.5703125" customWidth="1"/>
    <col min="8" max="8" width="9" customWidth="1"/>
    <col min="9" max="9" width="6.140625" customWidth="1"/>
    <col min="10" max="10" width="8.5703125" customWidth="1"/>
    <col min="11" max="11" width="7.5703125" customWidth="1"/>
    <col min="12" max="12" width="15.28515625" customWidth="1"/>
    <col min="13" max="13" width="12.7109375" customWidth="1"/>
  </cols>
  <sheetData>
    <row r="1" spans="2:22" ht="66" customHeight="1" x14ac:dyDescent="0.25">
      <c r="B1" s="72"/>
      <c r="C1" s="73"/>
      <c r="D1" s="73"/>
      <c r="E1" s="74"/>
      <c r="F1" s="125" t="s">
        <v>76</v>
      </c>
      <c r="G1" s="126"/>
      <c r="H1" s="126"/>
      <c r="I1" s="126"/>
      <c r="J1" s="126"/>
      <c r="K1" s="127"/>
      <c r="L1" s="59" t="s">
        <v>89</v>
      </c>
      <c r="M1" s="28"/>
      <c r="N1" s="117"/>
      <c r="O1" s="117"/>
      <c r="P1" s="117"/>
      <c r="Q1" s="117"/>
      <c r="R1" s="117"/>
      <c r="S1" s="117"/>
      <c r="T1" s="117"/>
      <c r="U1" s="49"/>
      <c r="V1" s="49"/>
    </row>
    <row r="2" spans="2:22" ht="19.5" customHeight="1" x14ac:dyDescent="0.25">
      <c r="B2" s="28"/>
      <c r="C2" s="28"/>
      <c r="D2" s="28"/>
      <c r="E2" s="28"/>
      <c r="F2" s="100"/>
      <c r="G2" s="100"/>
      <c r="H2" s="100"/>
      <c r="I2" s="100"/>
      <c r="J2" s="100"/>
      <c r="K2" s="100"/>
      <c r="L2" s="100"/>
      <c r="M2" s="28"/>
      <c r="U2" s="49"/>
      <c r="V2" s="49"/>
    </row>
    <row r="3" spans="2:22" ht="19.5" thickBot="1" x14ac:dyDescent="0.35">
      <c r="C3" s="122" t="s">
        <v>0</v>
      </c>
      <c r="D3" s="123"/>
      <c r="E3" s="122" t="s">
        <v>1</v>
      </c>
      <c r="F3" s="123"/>
      <c r="G3" s="122" t="s">
        <v>2</v>
      </c>
      <c r="H3" s="123"/>
      <c r="I3" s="122" t="s">
        <v>3</v>
      </c>
      <c r="J3" s="124"/>
      <c r="K3" s="18"/>
      <c r="L3" s="36"/>
    </row>
    <row r="4" spans="2:22" ht="19.5" thickBot="1" x14ac:dyDescent="0.35">
      <c r="B4" s="1"/>
      <c r="C4" s="87" t="s">
        <v>8</v>
      </c>
      <c r="D4" s="83" t="s">
        <v>7</v>
      </c>
      <c r="E4" s="88" t="s">
        <v>8</v>
      </c>
      <c r="F4" s="89" t="s">
        <v>7</v>
      </c>
      <c r="G4" s="87" t="s">
        <v>8</v>
      </c>
      <c r="H4" s="90" t="s">
        <v>7</v>
      </c>
      <c r="I4" s="87" t="s">
        <v>8</v>
      </c>
      <c r="J4" s="91" t="s">
        <v>7</v>
      </c>
      <c r="K4" s="19" t="s">
        <v>10</v>
      </c>
      <c r="L4" s="16" t="s">
        <v>9</v>
      </c>
    </row>
    <row r="5" spans="2:22" ht="19.5" thickBot="1" x14ac:dyDescent="0.35">
      <c r="B5" s="2" t="s">
        <v>4</v>
      </c>
      <c r="C5" s="7">
        <v>18</v>
      </c>
      <c r="D5" s="84">
        <f>C5*100/L5</f>
        <v>21.428571428571427</v>
      </c>
      <c r="E5" s="42">
        <v>39</v>
      </c>
      <c r="F5" s="84">
        <f>E5*100/L5</f>
        <v>46.428571428571431</v>
      </c>
      <c r="G5" s="42">
        <v>22</v>
      </c>
      <c r="H5" s="84">
        <f>G5*100/L5</f>
        <v>26.19047619047619</v>
      </c>
      <c r="I5" s="46">
        <v>5</v>
      </c>
      <c r="J5" s="84">
        <f>I5*100/L5</f>
        <v>5.9523809523809526</v>
      </c>
      <c r="K5" s="38">
        <f>(3*D5+2*F5+H5)/300</f>
        <v>0.61111111111111105</v>
      </c>
      <c r="L5" s="37">
        <f>C5+E5+G5+I5</f>
        <v>84</v>
      </c>
    </row>
    <row r="6" spans="2:22" ht="19.5" thickBot="1" x14ac:dyDescent="0.35">
      <c r="B6" s="3" t="s">
        <v>1</v>
      </c>
      <c r="C6" s="8">
        <v>11</v>
      </c>
      <c r="D6" s="85">
        <f>C6*100/L6</f>
        <v>22.916666666666668</v>
      </c>
      <c r="E6" s="43">
        <v>30</v>
      </c>
      <c r="F6" s="85">
        <f>E6*100/L6</f>
        <v>62.5</v>
      </c>
      <c r="G6" s="43">
        <v>7</v>
      </c>
      <c r="H6" s="85">
        <f>G6*100/L6</f>
        <v>14.583333333333334</v>
      </c>
      <c r="I6" s="47">
        <v>0</v>
      </c>
      <c r="J6" s="85">
        <f>I6*100/L6</f>
        <v>0</v>
      </c>
      <c r="K6" s="38">
        <f t="shared" ref="K6:K9" si="0">(3*D6+2*F6+H6)/300</f>
        <v>0.69444444444444453</v>
      </c>
      <c r="L6" s="37">
        <f t="shared" ref="L6:L9" si="1">C6+E6+G6+I6</f>
        <v>48</v>
      </c>
    </row>
    <row r="7" spans="2:22" ht="19.5" thickBot="1" x14ac:dyDescent="0.35">
      <c r="B7" s="3" t="s">
        <v>5</v>
      </c>
      <c r="C7" s="8">
        <v>9</v>
      </c>
      <c r="D7" s="85">
        <f>C7*100/L7</f>
        <v>37.5</v>
      </c>
      <c r="E7" s="43">
        <v>11</v>
      </c>
      <c r="F7" s="85">
        <f>E7*100/L7</f>
        <v>45.833333333333336</v>
      </c>
      <c r="G7" s="43">
        <v>4</v>
      </c>
      <c r="H7" s="85">
        <f>G7*100/L7</f>
        <v>16.666666666666668</v>
      </c>
      <c r="I7" s="47">
        <v>0</v>
      </c>
      <c r="J7" s="85">
        <f>I7*100/L7</f>
        <v>0</v>
      </c>
      <c r="K7" s="38">
        <f t="shared" si="0"/>
        <v>0.73611111111111116</v>
      </c>
      <c r="L7" s="37">
        <f t="shared" si="1"/>
        <v>24</v>
      </c>
    </row>
    <row r="8" spans="2:22" ht="19.5" thickBot="1" x14ac:dyDescent="0.35">
      <c r="B8" s="5" t="s">
        <v>6</v>
      </c>
      <c r="C8" s="9">
        <v>21</v>
      </c>
      <c r="D8" s="86">
        <f>C8*100/L8</f>
        <v>25</v>
      </c>
      <c r="E8" s="44">
        <v>37</v>
      </c>
      <c r="F8" s="86">
        <f>E8*100/L8</f>
        <v>44.047619047619051</v>
      </c>
      <c r="G8" s="44">
        <v>24</v>
      </c>
      <c r="H8" s="85">
        <f>G8*100/L8</f>
        <v>28.571428571428573</v>
      </c>
      <c r="I8" s="48">
        <v>2</v>
      </c>
      <c r="J8" s="86">
        <f>I8*100/L8</f>
        <v>2.3809523809523809</v>
      </c>
      <c r="K8" s="38">
        <f t="shared" si="0"/>
        <v>0.63888888888888895</v>
      </c>
      <c r="L8" s="37">
        <f t="shared" si="1"/>
        <v>84</v>
      </c>
    </row>
    <row r="9" spans="2:22" ht="19.5" thickBot="1" x14ac:dyDescent="0.35">
      <c r="B9" s="6">
        <v>22</v>
      </c>
      <c r="C9" s="10">
        <v>3</v>
      </c>
      <c r="D9" s="86">
        <f>C9*100/L9</f>
        <v>25</v>
      </c>
      <c r="E9" s="45">
        <v>7</v>
      </c>
      <c r="F9" s="92">
        <f>E9*100/L9</f>
        <v>58.333333333333336</v>
      </c>
      <c r="G9" s="45">
        <v>2</v>
      </c>
      <c r="H9" s="92">
        <f>G9*100/L9</f>
        <v>16.666666666666668</v>
      </c>
      <c r="I9" s="45">
        <v>0</v>
      </c>
      <c r="J9" s="92">
        <f>I9*100/L9</f>
        <v>0</v>
      </c>
      <c r="K9" s="38">
        <f t="shared" si="0"/>
        <v>0.69444444444444453</v>
      </c>
      <c r="L9" s="37">
        <f t="shared" si="1"/>
        <v>12</v>
      </c>
    </row>
    <row r="10" spans="2:22" ht="21.6" customHeight="1" x14ac:dyDescent="0.25">
      <c r="B10" s="118" t="s">
        <v>75</v>
      </c>
      <c r="C10" s="118"/>
      <c r="D10" s="118"/>
      <c r="E10" s="118"/>
      <c r="F10" s="118"/>
      <c r="G10" s="118"/>
      <c r="K10" s="93">
        <f>AVERAGE(K5:K9)</f>
        <v>0.67500000000000004</v>
      </c>
      <c r="L10" s="94" t="s">
        <v>81</v>
      </c>
    </row>
    <row r="11" spans="2:22" ht="18.600000000000001" customHeight="1" thickBot="1" x14ac:dyDescent="0.3">
      <c r="B11" s="17"/>
      <c r="C11" s="17"/>
      <c r="D11" s="17"/>
      <c r="E11" s="20"/>
      <c r="F11" s="21"/>
      <c r="G11" s="21"/>
    </row>
    <row r="12" spans="2:22" ht="19.149999999999999" customHeight="1" thickBot="1" x14ac:dyDescent="0.3">
      <c r="E12" s="119" t="s">
        <v>74</v>
      </c>
      <c r="F12" s="120"/>
      <c r="G12" s="120"/>
      <c r="H12" s="120"/>
      <c r="I12" s="121"/>
      <c r="M12" t="s">
        <v>85</v>
      </c>
    </row>
    <row r="13" spans="2:22" ht="19.149999999999999" customHeight="1" x14ac:dyDescent="0.25"/>
    <row r="14" spans="2:22" x14ac:dyDescent="0.25">
      <c r="F14" s="11"/>
    </row>
    <row r="34" spans="3:10" ht="15.75" x14ac:dyDescent="0.25">
      <c r="C34" s="32" t="s">
        <v>15</v>
      </c>
      <c r="D34" s="26" t="s">
        <v>11</v>
      </c>
      <c r="E34" s="26"/>
      <c r="F34" s="26"/>
      <c r="G34" s="26"/>
      <c r="H34" s="26"/>
      <c r="I34" s="27"/>
      <c r="J34" t="s">
        <v>24</v>
      </c>
    </row>
    <row r="35" spans="3:10" ht="15.75" x14ac:dyDescent="0.25">
      <c r="C35" s="33" t="s">
        <v>16</v>
      </c>
      <c r="D35" s="28" t="s">
        <v>80</v>
      </c>
      <c r="E35" s="28"/>
      <c r="F35" s="28"/>
      <c r="G35" s="28"/>
      <c r="H35" s="28"/>
      <c r="I35" s="29"/>
      <c r="J35" t="s">
        <v>25</v>
      </c>
    </row>
    <row r="36" spans="3:10" ht="15.75" x14ac:dyDescent="0.25">
      <c r="C36" s="33" t="s">
        <v>17</v>
      </c>
      <c r="D36" s="28" t="s">
        <v>12</v>
      </c>
      <c r="E36" s="28"/>
      <c r="F36" s="28"/>
      <c r="G36" s="28"/>
      <c r="H36" s="28"/>
      <c r="I36" s="29"/>
      <c r="J36" t="s">
        <v>26</v>
      </c>
    </row>
    <row r="37" spans="3:10" ht="15.75" x14ac:dyDescent="0.25">
      <c r="C37" s="33" t="s">
        <v>18</v>
      </c>
      <c r="D37" s="28" t="s">
        <v>13</v>
      </c>
      <c r="E37" s="28"/>
      <c r="F37" s="28"/>
      <c r="G37" s="28"/>
      <c r="H37" s="28"/>
      <c r="I37" s="29"/>
      <c r="J37" t="s">
        <v>27</v>
      </c>
    </row>
    <row r="38" spans="3:10" ht="15.75" x14ac:dyDescent="0.25">
      <c r="C38" s="34" t="s">
        <v>19</v>
      </c>
      <c r="D38" s="30" t="s">
        <v>14</v>
      </c>
      <c r="E38" s="30"/>
      <c r="F38" s="30"/>
      <c r="G38" s="30"/>
      <c r="H38" s="30"/>
      <c r="I38" s="31"/>
    </row>
  </sheetData>
  <mergeCells count="8">
    <mergeCell ref="B10:G10"/>
    <mergeCell ref="E12:I12"/>
    <mergeCell ref="F1:K1"/>
    <mergeCell ref="N1:T1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42"/>
  <sheetViews>
    <sheetView tabSelected="1" workbookViewId="0">
      <pane ySplit="3" topLeftCell="A34" activePane="bottomLeft" state="frozen"/>
      <selection pane="bottomLeft" activeCell="F48" sqref="F48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7.140625" customWidth="1"/>
    <col min="6" max="6" width="15" bestFit="1" customWidth="1"/>
    <col min="7" max="136" width="1.7109375" customWidth="1"/>
    <col min="137" max="137" width="2.7109375" customWidth="1"/>
    <col min="138" max="519" width="1.7109375" customWidth="1"/>
  </cols>
  <sheetData>
    <row r="1" spans="1:106" ht="66" customHeight="1" x14ac:dyDescent="0.25">
      <c r="A1" s="130"/>
      <c r="B1" s="131"/>
      <c r="C1" s="125" t="s">
        <v>77</v>
      </c>
      <c r="D1" s="126"/>
      <c r="E1" s="127"/>
      <c r="F1" s="59" t="s">
        <v>90</v>
      </c>
      <c r="G1" s="49"/>
      <c r="H1" s="49"/>
      <c r="I1" s="77"/>
      <c r="J1" s="77"/>
      <c r="L1" s="28"/>
      <c r="M1" s="49"/>
      <c r="N1" s="49"/>
      <c r="O1" s="49"/>
      <c r="P1" s="49"/>
      <c r="Q1" s="49"/>
      <c r="R1" s="49"/>
      <c r="S1" s="49"/>
      <c r="T1" s="49"/>
      <c r="U1" s="49"/>
    </row>
    <row r="2" spans="1:106" ht="28.15" customHeight="1" x14ac:dyDescent="0.25">
      <c r="A2" s="75"/>
      <c r="B2" s="75"/>
      <c r="C2" s="28"/>
      <c r="D2" s="28"/>
      <c r="E2" s="100"/>
      <c r="F2" s="100"/>
      <c r="G2" s="117" t="s">
        <v>97</v>
      </c>
      <c r="H2" s="117"/>
      <c r="I2" s="117"/>
      <c r="J2" s="117"/>
      <c r="K2" s="117"/>
      <c r="L2" s="117"/>
      <c r="M2" s="117"/>
      <c r="N2" s="117"/>
      <c r="O2" s="117"/>
      <c r="P2" s="117"/>
      <c r="Q2" s="117" t="s">
        <v>96</v>
      </c>
      <c r="R2" s="117"/>
      <c r="S2" s="117"/>
      <c r="T2" s="117"/>
      <c r="U2" s="117"/>
      <c r="V2" s="117"/>
      <c r="W2" s="117"/>
      <c r="X2" s="117"/>
      <c r="Y2" s="117"/>
      <c r="Z2" s="117"/>
      <c r="AA2" s="117" t="s">
        <v>95</v>
      </c>
      <c r="AB2" s="117"/>
      <c r="AC2" s="117"/>
      <c r="AD2" s="117"/>
      <c r="AE2" s="117"/>
      <c r="AF2" s="117"/>
      <c r="AG2" s="117"/>
      <c r="AH2" s="117"/>
      <c r="AI2" s="117"/>
      <c r="AJ2" s="117"/>
      <c r="AK2" s="117" t="s">
        <v>94</v>
      </c>
      <c r="AL2" s="117"/>
      <c r="AM2" s="117"/>
      <c r="AN2" s="117"/>
      <c r="AO2" s="117"/>
      <c r="AP2" s="117"/>
      <c r="AQ2" s="117"/>
      <c r="AR2" s="117"/>
      <c r="AS2" s="117"/>
      <c r="AT2" s="117"/>
      <c r="AU2" s="117" t="s">
        <v>93</v>
      </c>
      <c r="AV2" s="117"/>
      <c r="AW2" s="117"/>
      <c r="AX2" s="117"/>
      <c r="AY2" s="117"/>
      <c r="AZ2" s="117"/>
      <c r="BA2" s="117"/>
      <c r="BB2" s="117"/>
      <c r="BC2" s="117"/>
      <c r="BD2" s="117"/>
      <c r="BE2" s="117" t="s">
        <v>98</v>
      </c>
      <c r="BF2" s="117"/>
      <c r="BG2" s="117"/>
      <c r="BH2" s="117"/>
      <c r="BI2" s="117"/>
      <c r="BJ2" s="117"/>
      <c r="BK2" s="117"/>
      <c r="BL2" s="117"/>
      <c r="BM2" s="117"/>
      <c r="BN2" s="117"/>
      <c r="BO2" s="117" t="s">
        <v>99</v>
      </c>
      <c r="BP2" s="117"/>
      <c r="BQ2" s="117"/>
      <c r="BR2" s="117"/>
      <c r="BS2" s="117"/>
      <c r="BT2" s="117"/>
      <c r="BU2" s="117"/>
      <c r="BV2" s="117"/>
      <c r="BW2" s="117"/>
      <c r="BX2" s="117"/>
      <c r="BY2" s="117" t="s">
        <v>100</v>
      </c>
      <c r="BZ2" s="117"/>
      <c r="CA2" s="117"/>
      <c r="CB2" s="117"/>
      <c r="CC2" s="117"/>
      <c r="CD2" s="117"/>
      <c r="CE2" s="117"/>
      <c r="CF2" s="117"/>
      <c r="CG2" s="117"/>
      <c r="CH2" s="117"/>
      <c r="CI2" s="117" t="s">
        <v>101</v>
      </c>
      <c r="CJ2" s="117"/>
      <c r="CK2" s="117"/>
      <c r="CL2" s="117"/>
      <c r="CM2" s="117"/>
      <c r="CN2" s="117"/>
      <c r="CO2" s="117"/>
      <c r="CP2" s="117"/>
      <c r="CQ2" s="117"/>
      <c r="CR2" s="117"/>
      <c r="CS2" s="117" t="s">
        <v>102</v>
      </c>
      <c r="CT2" s="117"/>
      <c r="CU2" s="117"/>
      <c r="CV2" s="117"/>
      <c r="CW2" s="117"/>
      <c r="CX2" s="117"/>
      <c r="CY2" s="117"/>
      <c r="CZ2" s="117"/>
      <c r="DA2" s="117"/>
      <c r="DB2" s="117"/>
    </row>
    <row r="3" spans="1:106" ht="15.75" x14ac:dyDescent="0.25">
      <c r="A3" s="52" t="s">
        <v>20</v>
      </c>
      <c r="B3" s="53"/>
      <c r="C3" s="53"/>
      <c r="D3" s="53"/>
      <c r="E3" s="53"/>
      <c r="F3" s="51"/>
      <c r="G3" s="151" t="s">
        <v>91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0" t="s">
        <v>92</v>
      </c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</row>
    <row r="4" spans="1:106" ht="15.75" x14ac:dyDescent="0.25">
      <c r="A4" s="16"/>
      <c r="C4" s="28"/>
    </row>
    <row r="5" spans="1:106" ht="19.5" thickBot="1" x14ac:dyDescent="0.35">
      <c r="A5" s="4"/>
      <c r="B5" s="128" t="s">
        <v>29</v>
      </c>
      <c r="C5" s="129"/>
      <c r="D5" s="128" t="s">
        <v>28</v>
      </c>
      <c r="E5" s="129"/>
      <c r="G5" s="103"/>
      <c r="H5" s="103"/>
      <c r="I5" s="103"/>
      <c r="J5" s="103"/>
      <c r="K5" s="103"/>
      <c r="L5" s="103"/>
      <c r="M5" s="103"/>
      <c r="N5" s="103"/>
    </row>
    <row r="6" spans="1:106" ht="19.5" thickBot="1" x14ac:dyDescent="0.35">
      <c r="A6" s="4"/>
      <c r="B6" s="54" t="s">
        <v>21</v>
      </c>
      <c r="C6" s="105" t="s">
        <v>22</v>
      </c>
      <c r="D6" s="55">
        <v>0.75</v>
      </c>
      <c r="E6" s="56" t="s">
        <v>23</v>
      </c>
      <c r="F6" s="112">
        <v>0.25</v>
      </c>
      <c r="H6" s="104"/>
      <c r="I6" s="104"/>
      <c r="J6" s="104"/>
      <c r="K6" s="104"/>
      <c r="S6" s="142" t="s">
        <v>22</v>
      </c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5"/>
    </row>
    <row r="7" spans="1:106" ht="19.5" thickBot="1" x14ac:dyDescent="0.35">
      <c r="A7" s="4"/>
      <c r="B7" s="54" t="s">
        <v>30</v>
      </c>
      <c r="C7" s="105" t="s">
        <v>42</v>
      </c>
      <c r="D7" s="57">
        <v>0.75</v>
      </c>
      <c r="E7" s="58" t="s">
        <v>36</v>
      </c>
      <c r="F7" s="112">
        <v>0.75</v>
      </c>
      <c r="J7" s="104"/>
      <c r="K7" s="104"/>
      <c r="L7" s="104"/>
      <c r="M7" s="104"/>
      <c r="AR7" s="149" t="s">
        <v>42</v>
      </c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46"/>
    </row>
    <row r="8" spans="1:106" ht="19.5" thickBot="1" x14ac:dyDescent="0.35">
      <c r="A8" s="4"/>
      <c r="B8" s="54" t="s">
        <v>31</v>
      </c>
      <c r="C8" s="110" t="s">
        <v>43</v>
      </c>
      <c r="D8" s="61">
        <v>0.5</v>
      </c>
      <c r="E8" s="58" t="s">
        <v>36</v>
      </c>
      <c r="F8" s="112">
        <v>0.5</v>
      </c>
      <c r="AF8" s="142" t="s">
        <v>43</v>
      </c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5"/>
    </row>
    <row r="9" spans="1:106" ht="19.5" thickBot="1" x14ac:dyDescent="0.35">
      <c r="A9" s="4"/>
      <c r="B9" s="54" t="s">
        <v>32</v>
      </c>
      <c r="C9" s="106" t="s">
        <v>37</v>
      </c>
      <c r="D9" s="57">
        <v>0.83330000000000004</v>
      </c>
      <c r="E9" s="58" t="s">
        <v>36</v>
      </c>
      <c r="F9" s="112">
        <v>0.83</v>
      </c>
      <c r="AV9" s="138" t="s">
        <v>37</v>
      </c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46"/>
    </row>
    <row r="10" spans="1:106" ht="19.5" customHeight="1" thickBot="1" x14ac:dyDescent="0.3">
      <c r="B10" s="54" t="s">
        <v>82</v>
      </c>
      <c r="C10" s="107" t="s">
        <v>72</v>
      </c>
      <c r="D10" s="61">
        <v>0.83330000000000004</v>
      </c>
      <c r="E10" s="58" t="s">
        <v>36</v>
      </c>
      <c r="F10" s="112">
        <v>0.83</v>
      </c>
      <c r="AV10" s="142" t="s">
        <v>72</v>
      </c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8"/>
    </row>
    <row r="11" spans="1:106" ht="19.149999999999999" customHeight="1" thickBot="1" x14ac:dyDescent="0.3">
      <c r="B11" s="54" t="s">
        <v>83</v>
      </c>
      <c r="C11" s="106" t="s">
        <v>39</v>
      </c>
      <c r="D11" s="57">
        <v>0.83330000000000004</v>
      </c>
      <c r="E11" s="58" t="s">
        <v>36</v>
      </c>
      <c r="F11" s="112">
        <v>0.83</v>
      </c>
      <c r="AV11" s="149" t="s">
        <v>39</v>
      </c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39"/>
      <c r="CR11" s="139"/>
      <c r="CS11" s="139"/>
      <c r="CT11" s="146"/>
    </row>
    <row r="12" spans="1:106" ht="17.45" customHeight="1" thickBot="1" x14ac:dyDescent="0.3">
      <c r="B12" s="54" t="s">
        <v>33</v>
      </c>
      <c r="C12" s="106" t="s">
        <v>40</v>
      </c>
      <c r="D12" s="61">
        <v>0.75</v>
      </c>
      <c r="E12" s="58" t="s">
        <v>36</v>
      </c>
      <c r="F12" s="112">
        <v>0.75</v>
      </c>
      <c r="AR12" s="147" t="s">
        <v>40</v>
      </c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3"/>
      <c r="CN12" s="143"/>
      <c r="CO12" s="143"/>
      <c r="CP12" s="148"/>
    </row>
    <row r="13" spans="1:106" ht="19.5" customHeight="1" thickTop="1" thickBot="1" x14ac:dyDescent="0.3">
      <c r="B13" s="28"/>
      <c r="C13" s="28"/>
      <c r="D13" s="28"/>
      <c r="E13" s="28"/>
      <c r="F13" s="113">
        <f>AVERAGE(F6:F12)</f>
        <v>0.67714285714285716</v>
      </c>
      <c r="AO13" s="132" t="s">
        <v>20</v>
      </c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4"/>
    </row>
    <row r="14" spans="1:106" ht="16.5" thickTop="1" x14ac:dyDescent="0.25">
      <c r="A14" s="52" t="s">
        <v>41</v>
      </c>
      <c r="B14" s="53"/>
      <c r="C14" s="53"/>
      <c r="D14" s="53"/>
      <c r="E14" s="53"/>
      <c r="F14" s="114"/>
    </row>
    <row r="15" spans="1:106" x14ac:dyDescent="0.25">
      <c r="F15" s="114"/>
    </row>
    <row r="16" spans="1:106" ht="16.149999999999999" customHeight="1" thickBot="1" x14ac:dyDescent="0.3">
      <c r="B16" s="128" t="s">
        <v>29</v>
      </c>
      <c r="C16" s="129"/>
      <c r="D16" s="128" t="s">
        <v>28</v>
      </c>
      <c r="E16" s="129"/>
      <c r="F16" s="114"/>
    </row>
    <row r="17" spans="1:102" ht="19.5" customHeight="1" thickBot="1" x14ac:dyDescent="0.3">
      <c r="B17" s="54" t="s">
        <v>35</v>
      </c>
      <c r="C17" s="106" t="s">
        <v>47</v>
      </c>
      <c r="D17" s="61">
        <v>0.91669999999999996</v>
      </c>
      <c r="E17" s="58" t="s">
        <v>36</v>
      </c>
      <c r="F17" s="112">
        <v>0.92</v>
      </c>
      <c r="BA17" s="138" t="s">
        <v>47</v>
      </c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46"/>
    </row>
    <row r="18" spans="1:102" ht="19.5" customHeight="1" thickBot="1" x14ac:dyDescent="0.3">
      <c r="B18" s="54" t="s">
        <v>44</v>
      </c>
      <c r="C18" s="106" t="s">
        <v>48</v>
      </c>
      <c r="D18" s="61">
        <v>0.91669999999999996</v>
      </c>
      <c r="E18" s="58" t="s">
        <v>36</v>
      </c>
      <c r="F18" s="112">
        <v>0.92</v>
      </c>
      <c r="BA18" s="147" t="s">
        <v>48</v>
      </c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3"/>
      <c r="CS18" s="143"/>
      <c r="CT18" s="143"/>
      <c r="CU18" s="143"/>
      <c r="CV18" s="148"/>
    </row>
    <row r="19" spans="1:102" ht="19.5" customHeight="1" thickBot="1" x14ac:dyDescent="0.3">
      <c r="B19" s="54" t="s">
        <v>45</v>
      </c>
      <c r="C19" s="108" t="s">
        <v>49</v>
      </c>
      <c r="D19" s="61">
        <v>0.66659999999999997</v>
      </c>
      <c r="E19" s="58" t="s">
        <v>36</v>
      </c>
      <c r="F19" s="112">
        <v>0.67</v>
      </c>
      <c r="AO19" s="138" t="s">
        <v>49</v>
      </c>
      <c r="AP19" s="139"/>
      <c r="AQ19" s="139"/>
      <c r="AR19" s="139"/>
      <c r="AS19" s="139"/>
      <c r="AT19" s="139"/>
      <c r="AU19" s="139"/>
      <c r="AV19" s="139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1"/>
    </row>
    <row r="20" spans="1:102" ht="19.5" customHeight="1" thickBot="1" x14ac:dyDescent="0.3">
      <c r="B20" s="54" t="s">
        <v>46</v>
      </c>
      <c r="C20" s="106" t="s">
        <v>50</v>
      </c>
      <c r="D20" s="57">
        <v>0.83330000000000004</v>
      </c>
      <c r="E20" s="62" t="s">
        <v>36</v>
      </c>
      <c r="F20" s="112">
        <v>0.83</v>
      </c>
      <c r="AW20" s="147" t="s">
        <v>50</v>
      </c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5"/>
    </row>
    <row r="21" spans="1:102" ht="19.5" customHeight="1" thickTop="1" thickBot="1" x14ac:dyDescent="0.3">
      <c r="F21" s="115">
        <f>AVERAGE(F17:F20)</f>
        <v>0.83500000000000008</v>
      </c>
      <c r="AW21" s="132" t="s">
        <v>41</v>
      </c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4"/>
    </row>
    <row r="22" spans="1:102" ht="16.5" thickTop="1" x14ac:dyDescent="0.25">
      <c r="A22" s="52" t="s">
        <v>51</v>
      </c>
      <c r="B22" s="53"/>
      <c r="C22" s="53"/>
      <c r="D22" s="53"/>
      <c r="E22" s="53"/>
      <c r="F22" s="114"/>
    </row>
    <row r="23" spans="1:102" x14ac:dyDescent="0.25">
      <c r="F23" s="114"/>
    </row>
    <row r="24" spans="1:102" ht="15.75" thickBot="1" x14ac:dyDescent="0.3">
      <c r="B24" s="128" t="s">
        <v>29</v>
      </c>
      <c r="C24" s="129"/>
      <c r="D24" s="128" t="s">
        <v>28</v>
      </c>
      <c r="E24" s="129"/>
      <c r="F24" s="114"/>
    </row>
    <row r="25" spans="1:102" ht="19.5" customHeight="1" thickBot="1" x14ac:dyDescent="0.3">
      <c r="B25" s="54" t="s">
        <v>52</v>
      </c>
      <c r="C25" s="106" t="s">
        <v>47</v>
      </c>
      <c r="D25" s="61">
        <v>0.91659999999999997</v>
      </c>
      <c r="E25" s="62" t="s">
        <v>36</v>
      </c>
      <c r="F25" s="112">
        <v>0.92</v>
      </c>
      <c r="BA25" s="149" t="s">
        <v>47</v>
      </c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39"/>
      <c r="CR25" s="139"/>
      <c r="CS25" s="139"/>
      <c r="CT25" s="139"/>
      <c r="CU25" s="139"/>
      <c r="CV25" s="139"/>
      <c r="CW25" s="139"/>
      <c r="CX25" s="146"/>
    </row>
    <row r="26" spans="1:102" ht="19.5" customHeight="1" thickBot="1" x14ac:dyDescent="0.3">
      <c r="B26" s="54" t="s">
        <v>53</v>
      </c>
      <c r="C26" s="106" t="s">
        <v>54</v>
      </c>
      <c r="D26" s="57">
        <v>0.75</v>
      </c>
      <c r="E26" s="62" t="s">
        <v>36</v>
      </c>
      <c r="F26" s="112">
        <v>0.72</v>
      </c>
      <c r="AS26" s="142" t="s">
        <v>54</v>
      </c>
      <c r="AT26" s="143"/>
      <c r="AU26" s="143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5"/>
    </row>
    <row r="27" spans="1:102" ht="19.5" customHeight="1" thickTop="1" thickBot="1" x14ac:dyDescent="0.3">
      <c r="F27" s="112">
        <f>AVERAGE(F25:F26)</f>
        <v>0.82000000000000006</v>
      </c>
      <c r="AV27" s="132" t="s">
        <v>51</v>
      </c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4"/>
    </row>
    <row r="28" spans="1:102" ht="16.5" thickTop="1" x14ac:dyDescent="0.25">
      <c r="A28" s="52" t="s">
        <v>55</v>
      </c>
      <c r="B28" s="53"/>
      <c r="C28" s="53"/>
      <c r="D28" s="53"/>
      <c r="E28" s="53"/>
      <c r="F28" s="114"/>
    </row>
    <row r="29" spans="1:102" x14ac:dyDescent="0.25">
      <c r="F29" s="114"/>
    </row>
    <row r="30" spans="1:102" ht="15.75" thickBot="1" x14ac:dyDescent="0.3">
      <c r="B30" s="128" t="s">
        <v>29</v>
      </c>
      <c r="C30" s="129"/>
      <c r="D30" s="128" t="s">
        <v>28</v>
      </c>
      <c r="E30" s="129"/>
      <c r="F30" s="114"/>
    </row>
    <row r="31" spans="1:102" ht="19.5" customHeight="1" thickBot="1" x14ac:dyDescent="0.3">
      <c r="B31" s="54" t="s">
        <v>56</v>
      </c>
      <c r="C31" s="105" t="s">
        <v>60</v>
      </c>
      <c r="D31" s="55">
        <v>0.66669999999999996</v>
      </c>
      <c r="E31" s="56" t="s">
        <v>23</v>
      </c>
      <c r="F31" s="112">
        <v>0.33</v>
      </c>
      <c r="X31" s="138" t="s">
        <v>60</v>
      </c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1"/>
    </row>
    <row r="32" spans="1:102" ht="19.5" customHeight="1" thickBot="1" x14ac:dyDescent="0.3">
      <c r="B32" s="54" t="s">
        <v>57</v>
      </c>
      <c r="C32" s="109" t="s">
        <v>61</v>
      </c>
      <c r="D32" s="152">
        <v>0.66659999999999997</v>
      </c>
      <c r="E32" s="62" t="s">
        <v>36</v>
      </c>
      <c r="F32" s="112">
        <v>0.67</v>
      </c>
      <c r="AO32" s="142" t="s">
        <v>61</v>
      </c>
      <c r="AP32" s="143"/>
      <c r="AQ32" s="143"/>
      <c r="AR32" s="143"/>
      <c r="AS32" s="143"/>
      <c r="AT32" s="143"/>
      <c r="AU32" s="143"/>
      <c r="AV32" s="143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5"/>
    </row>
    <row r="33" spans="1:98" ht="19.5" customHeight="1" thickBot="1" x14ac:dyDescent="0.3">
      <c r="B33" s="54" t="s">
        <v>58</v>
      </c>
      <c r="C33" s="108" t="s">
        <v>62</v>
      </c>
      <c r="D33" s="57">
        <v>0.83330000000000004</v>
      </c>
      <c r="E33" s="62" t="s">
        <v>36</v>
      </c>
      <c r="F33" s="112">
        <v>0.83</v>
      </c>
      <c r="AW33" s="138" t="s">
        <v>62</v>
      </c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139"/>
      <c r="CS33" s="139"/>
      <c r="CT33" s="146"/>
    </row>
    <row r="34" spans="1:98" ht="19.5" customHeight="1" thickBot="1" x14ac:dyDescent="0.3">
      <c r="B34" s="54" t="s">
        <v>59</v>
      </c>
      <c r="C34" s="106" t="s">
        <v>63</v>
      </c>
      <c r="D34" s="61">
        <v>0.83330000000000004</v>
      </c>
      <c r="E34" s="62" t="s">
        <v>36</v>
      </c>
      <c r="F34" s="112">
        <v>0.83</v>
      </c>
      <c r="AW34" s="147" t="s">
        <v>63</v>
      </c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3"/>
      <c r="CN34" s="143"/>
      <c r="CO34" s="143"/>
      <c r="CP34" s="143"/>
      <c r="CQ34" s="143"/>
      <c r="CR34" s="143"/>
      <c r="CS34" s="143"/>
      <c r="CT34" s="148"/>
    </row>
    <row r="35" spans="1:98" ht="19.5" customHeight="1" thickBot="1" x14ac:dyDescent="0.3">
      <c r="B35" s="54" t="s">
        <v>64</v>
      </c>
      <c r="C35" s="108" t="s">
        <v>73</v>
      </c>
      <c r="D35" s="61">
        <v>0.66659999999999997</v>
      </c>
      <c r="E35" s="62" t="s">
        <v>36</v>
      </c>
      <c r="F35" s="112">
        <v>0.67</v>
      </c>
      <c r="AO35" s="138" t="s">
        <v>73</v>
      </c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46"/>
    </row>
    <row r="36" spans="1:98" ht="19.5" customHeight="1" thickBot="1" x14ac:dyDescent="0.3">
      <c r="B36" s="54" t="s">
        <v>65</v>
      </c>
      <c r="C36" s="108" t="s">
        <v>67</v>
      </c>
      <c r="D36" s="61">
        <v>0.66659999999999997</v>
      </c>
      <c r="E36" s="62" t="s">
        <v>36</v>
      </c>
      <c r="F36" s="112">
        <v>0.67</v>
      </c>
      <c r="AO36" s="142" t="s">
        <v>67</v>
      </c>
      <c r="AP36" s="143"/>
      <c r="AQ36" s="143"/>
      <c r="AR36" s="143"/>
      <c r="AS36" s="143"/>
      <c r="AT36" s="143"/>
      <c r="AU36" s="143"/>
      <c r="AV36" s="143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5"/>
    </row>
    <row r="37" spans="1:98" ht="19.5" customHeight="1" thickBot="1" x14ac:dyDescent="0.3">
      <c r="B37" s="54" t="s">
        <v>66</v>
      </c>
      <c r="C37" s="106" t="s">
        <v>68</v>
      </c>
      <c r="D37" s="61">
        <v>0.83330000000000004</v>
      </c>
      <c r="E37" s="62" t="s">
        <v>36</v>
      </c>
      <c r="F37" s="112">
        <v>0.83</v>
      </c>
      <c r="AW37" s="149" t="s">
        <v>68</v>
      </c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39"/>
      <c r="CO37" s="139"/>
      <c r="CP37" s="139"/>
      <c r="CQ37" s="139"/>
      <c r="CR37" s="139"/>
      <c r="CS37" s="139"/>
      <c r="CT37" s="146"/>
    </row>
    <row r="38" spans="1:98" ht="19.5" customHeight="1" thickTop="1" thickBot="1" x14ac:dyDescent="0.3">
      <c r="B38" s="65"/>
      <c r="C38" s="65"/>
      <c r="D38" s="66"/>
      <c r="E38" s="67"/>
      <c r="F38" s="112">
        <f>AVERAGE(F31:F37)</f>
        <v>0.69000000000000006</v>
      </c>
      <c r="AP38" s="132" t="s">
        <v>55</v>
      </c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4"/>
    </row>
    <row r="39" spans="1:98" ht="16.5" thickTop="1" x14ac:dyDescent="0.25">
      <c r="A39" s="52" t="s">
        <v>69</v>
      </c>
      <c r="B39" s="53"/>
      <c r="C39" s="53"/>
      <c r="D39" s="68"/>
      <c r="E39" s="53"/>
      <c r="F39" s="114"/>
    </row>
    <row r="40" spans="1:98" x14ac:dyDescent="0.25">
      <c r="F40" s="114"/>
    </row>
    <row r="41" spans="1:98" ht="15.75" thickBot="1" x14ac:dyDescent="0.3">
      <c r="B41" s="128" t="s">
        <v>29</v>
      </c>
      <c r="C41" s="129"/>
      <c r="D41" s="128" t="s">
        <v>28</v>
      </c>
      <c r="E41" s="129"/>
      <c r="F41" s="114"/>
    </row>
    <row r="42" spans="1:98" ht="30.75" thickBot="1" x14ac:dyDescent="0.3">
      <c r="B42" s="54" t="s">
        <v>70</v>
      </c>
      <c r="C42" s="69" t="s">
        <v>71</v>
      </c>
      <c r="D42" s="70">
        <v>0.83330000000000004</v>
      </c>
      <c r="E42" s="62" t="s">
        <v>36</v>
      </c>
      <c r="F42" s="116">
        <v>0.83</v>
      </c>
      <c r="AW42" s="135" t="s">
        <v>71</v>
      </c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7"/>
    </row>
  </sheetData>
  <mergeCells count="49">
    <mergeCell ref="B24:C24"/>
    <mergeCell ref="D24:E24"/>
    <mergeCell ref="B30:C30"/>
    <mergeCell ref="D30:E30"/>
    <mergeCell ref="B41:C41"/>
    <mergeCell ref="D41:E41"/>
    <mergeCell ref="B16:C16"/>
    <mergeCell ref="D16:E16"/>
    <mergeCell ref="A1:B1"/>
    <mergeCell ref="C1:E1"/>
    <mergeCell ref="B5:C5"/>
    <mergeCell ref="D5:E5"/>
    <mergeCell ref="BE2:BN2"/>
    <mergeCell ref="BO2:BX2"/>
    <mergeCell ref="BY2:CH2"/>
    <mergeCell ref="CI2:CR2"/>
    <mergeCell ref="CS2:DB2"/>
    <mergeCell ref="G2:P2"/>
    <mergeCell ref="Q2:Z2"/>
    <mergeCell ref="AA2:AJ2"/>
    <mergeCell ref="AK2:AT2"/>
    <mergeCell ref="AU2:BD2"/>
    <mergeCell ref="S6:BQ6"/>
    <mergeCell ref="AR7:CP7"/>
    <mergeCell ref="AF8:CC8"/>
    <mergeCell ref="AV9:CT9"/>
    <mergeCell ref="BE3:DB3"/>
    <mergeCell ref="G3:BD3"/>
    <mergeCell ref="AV10:CT10"/>
    <mergeCell ref="AV11:CT11"/>
    <mergeCell ref="AR12:CP12"/>
    <mergeCell ref="BA17:CV17"/>
    <mergeCell ref="BA18:CV18"/>
    <mergeCell ref="AV27:CS27"/>
    <mergeCell ref="AP38:CM38"/>
    <mergeCell ref="AO13:CL13"/>
    <mergeCell ref="AW42:CS42"/>
    <mergeCell ref="X31:BU31"/>
    <mergeCell ref="AO32:CL32"/>
    <mergeCell ref="AW33:CT33"/>
    <mergeCell ref="AW34:CT34"/>
    <mergeCell ref="AO35:CL35"/>
    <mergeCell ref="AO36:CL36"/>
    <mergeCell ref="AW37:CT37"/>
    <mergeCell ref="AO19:CQ19"/>
    <mergeCell ref="AW20:CT20"/>
    <mergeCell ref="BA25:CX25"/>
    <mergeCell ref="AS26:CP26"/>
    <mergeCell ref="AW21:CT2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CUANTITATIVO-2012</vt:lpstr>
      <vt:lpstr>CUALITATIVO-2012</vt:lpstr>
      <vt:lpstr>CUANTITATIVO-2013</vt:lpstr>
      <vt:lpstr>CUALITATIVO-2013</vt:lpstr>
      <vt:lpstr>CUANTITATIVO 2014</vt:lpstr>
      <vt:lpstr>CUALITATIVO 2014</vt:lpstr>
      <vt:lpstr>CUANTITATIVO 2015</vt:lpstr>
      <vt:lpstr>CUALITATIVO 2015</vt:lpstr>
      <vt:lpstr>'CUALITATIVO 2015'!Área_de_impresión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angeles</dc:creator>
  <cp:lastModifiedBy>Juan Antonio Anguita</cp:lastModifiedBy>
  <cp:lastPrinted>2016-07-04T12:17:55Z</cp:lastPrinted>
  <dcterms:created xsi:type="dcterms:W3CDTF">2012-04-29T13:40:01Z</dcterms:created>
  <dcterms:modified xsi:type="dcterms:W3CDTF">2016-07-05T12:02:52Z</dcterms:modified>
</cp:coreProperties>
</file>